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8" windowWidth="20952" windowHeight="9972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10" i="1" l="1"/>
  <c r="I6" i="1" l="1"/>
  <c r="H7" i="1"/>
  <c r="H9" i="1"/>
  <c r="H8" i="1"/>
  <c r="H5" i="1"/>
  <c r="H4" i="1"/>
  <c r="I11" i="1"/>
  <c r="I10" i="1"/>
  <c r="I9" i="1"/>
  <c r="I8" i="1"/>
  <c r="I7" i="1"/>
  <c r="I5" i="1"/>
  <c r="I4" i="1"/>
  <c r="I3" i="1"/>
  <c r="H3" i="1" l="1"/>
</calcChain>
</file>

<file path=xl/sharedStrings.xml><?xml version="1.0" encoding="utf-8"?>
<sst xmlns="http://schemas.openxmlformats.org/spreadsheetml/2006/main" count="24" uniqueCount="24">
  <si>
    <t>Competitive proposal actions</t>
  </si>
  <si>
    <t>Competitive award actions</t>
  </si>
  <si>
    <t>Average annual award size (competitive awards)</t>
  </si>
  <si>
    <t>Funding rate</t>
  </si>
  <si>
    <t>Measure</t>
  </si>
  <si>
    <t>FY 2009</t>
  </si>
  <si>
    <t>FY 2010</t>
  </si>
  <si>
    <t>FY 2011</t>
  </si>
  <si>
    <t>FY 2012</t>
  </si>
  <si>
    <t>FY 2013</t>
  </si>
  <si>
    <t>Portfolio</t>
  </si>
  <si>
    <t>Number of employees (FTE, usage)</t>
  </si>
  <si>
    <t>Number of active awards *</t>
  </si>
  <si>
    <t>Proposal reviews conducted</t>
  </si>
  <si>
    <t>Workload</t>
  </si>
  <si>
    <t>Number of grant payments</t>
  </si>
  <si>
    <t>Federal Financial Reports  (FFR) submitted</t>
  </si>
  <si>
    <t>Financial</t>
  </si>
  <si>
    <t>Percent Change         (FY 2013/      FY 2012)</t>
  </si>
  <si>
    <t>-2% points</t>
  </si>
  <si>
    <t>Average,  FY 2009-      FY 2012</t>
  </si>
  <si>
    <t>* Active awards include all active awards regardless of whether funds were received during the fiscal year.</t>
  </si>
  <si>
    <t>&lt;1% point</t>
  </si>
  <si>
    <t>Figure 6: Workload and Management Trends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</si>
</sst>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B5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6" xfId="1" applyNumberFormat="1" applyFont="1" applyBorder="1"/>
    <xf numFmtId="0" fontId="0" fillId="0" borderId="6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Fill="1" applyBorder="1" applyAlignment="1">
      <alignment wrapText="1"/>
    </xf>
    <xf numFmtId="9" fontId="0" fillId="0" borderId="6" xfId="3" applyFont="1" applyBorder="1"/>
    <xf numFmtId="165" fontId="0" fillId="0" borderId="6" xfId="3" applyNumberFormat="1" applyFont="1" applyBorder="1"/>
    <xf numFmtId="10" fontId="0" fillId="0" borderId="6" xfId="3" applyNumberFormat="1" applyFont="1" applyBorder="1"/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5" fontId="0" fillId="0" borderId="6" xfId="2" applyNumberFormat="1" applyFont="1" applyBorder="1"/>
    <xf numFmtId="0" fontId="0" fillId="0" borderId="6" xfId="0" quotePrefix="1" applyBorder="1" applyAlignment="1">
      <alignment horizontal="right"/>
    </xf>
    <xf numFmtId="0" fontId="4" fillId="0" borderId="0" xfId="0" applyFont="1"/>
    <xf numFmtId="0" fontId="0" fillId="0" borderId="6" xfId="0" applyBorder="1" applyAlignment="1">
      <alignment horizontal="right"/>
    </xf>
    <xf numFmtId="166" fontId="1" fillId="0" borderId="6" xfId="2" applyNumberFormat="1" applyFont="1" applyBorder="1"/>
    <xf numFmtId="9" fontId="1" fillId="0" borderId="6" xfId="3" applyFont="1" applyBorder="1"/>
    <xf numFmtId="10" fontId="1" fillId="0" borderId="6" xfId="3" applyNumberFormat="1" applyFont="1" applyBorder="1"/>
    <xf numFmtId="164" fontId="1" fillId="0" borderId="6" xfId="1" applyNumberFormat="1" applyFont="1" applyBorder="1"/>
    <xf numFmtId="164" fontId="0" fillId="0" borderId="6" xfId="1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2" fillId="2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3F3FF"/>
      <color rgb="FF002B5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RowColHeaders="0" tabSelected="1" workbookViewId="0">
      <selection activeCell="K10" sqref="K10"/>
    </sheetView>
  </sheetViews>
  <sheetFormatPr defaultRowHeight="14.4" x14ac:dyDescent="0.3"/>
  <cols>
    <col min="1" max="1" width="6.44140625" customWidth="1"/>
    <col min="2" max="2" width="22.33203125" customWidth="1"/>
    <col min="3" max="7" width="10.6640625" customWidth="1"/>
    <col min="8" max="8" width="11.44140625" customWidth="1"/>
    <col min="9" max="9" width="10.6640625" customWidth="1"/>
  </cols>
  <sheetData>
    <row r="1" spans="1:9" ht="30" customHeight="1" x14ac:dyDescent="0.3">
      <c r="A1" s="20" t="s">
        <v>23</v>
      </c>
      <c r="B1" s="20"/>
      <c r="C1" s="20"/>
      <c r="D1" s="20"/>
      <c r="E1" s="20"/>
      <c r="F1" s="20"/>
      <c r="G1" s="20"/>
      <c r="H1" s="20"/>
      <c r="I1" s="20"/>
    </row>
    <row r="2" spans="1:9" ht="57.6" x14ac:dyDescent="0.3">
      <c r="A2" s="23" t="s">
        <v>4</v>
      </c>
      <c r="B2" s="23"/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10" t="s">
        <v>18</v>
      </c>
      <c r="I2" s="10" t="s">
        <v>20</v>
      </c>
    </row>
    <row r="3" spans="1:9" ht="33" customHeight="1" x14ac:dyDescent="0.3">
      <c r="A3" s="24" t="s">
        <v>10</v>
      </c>
      <c r="B3" s="2" t="s">
        <v>0</v>
      </c>
      <c r="C3" s="1">
        <v>45218</v>
      </c>
      <c r="D3" s="1">
        <v>55562</v>
      </c>
      <c r="E3" s="1">
        <v>51577</v>
      </c>
      <c r="F3" s="1">
        <v>48623</v>
      </c>
      <c r="G3" s="1">
        <v>49014</v>
      </c>
      <c r="H3" s="7">
        <f>(G3/F3)-1</f>
        <v>8.0414618596138521E-3</v>
      </c>
      <c r="I3" s="18">
        <f>(C3+D3+E3+F3)/4</f>
        <v>50245</v>
      </c>
    </row>
    <row r="4" spans="1:9" ht="33" customHeight="1" x14ac:dyDescent="0.3">
      <c r="A4" s="24"/>
      <c r="B4" s="3" t="s">
        <v>1</v>
      </c>
      <c r="C4" s="1">
        <v>14642</v>
      </c>
      <c r="D4" s="1">
        <v>13015</v>
      </c>
      <c r="E4" s="1">
        <v>11207</v>
      </c>
      <c r="F4" s="1">
        <v>11534</v>
      </c>
      <c r="G4" s="1">
        <v>10844</v>
      </c>
      <c r="H4" s="7">
        <f>(G4/F4)-1</f>
        <v>-5.9823131610889591E-2</v>
      </c>
      <c r="I4" s="18">
        <f>(C4+D4+E4+F4)/4</f>
        <v>12599.5</v>
      </c>
    </row>
    <row r="5" spans="1:9" ht="28.8" x14ac:dyDescent="0.3">
      <c r="A5" s="24"/>
      <c r="B5" s="2" t="s">
        <v>2</v>
      </c>
      <c r="C5" s="11">
        <v>172569</v>
      </c>
      <c r="D5" s="11">
        <v>189338</v>
      </c>
      <c r="E5" s="11">
        <v>172533</v>
      </c>
      <c r="F5" s="11">
        <v>169217</v>
      </c>
      <c r="G5" s="11">
        <v>169107</v>
      </c>
      <c r="H5" s="7">
        <f>(G5/F5)-1</f>
        <v>-6.5005289066699667E-4</v>
      </c>
      <c r="I5" s="15">
        <f>(C5+D5+E5+F5)/4</f>
        <v>175914.25</v>
      </c>
    </row>
    <row r="6" spans="1:9" ht="19.5" customHeight="1" x14ac:dyDescent="0.3">
      <c r="A6" s="25"/>
      <c r="B6" s="4" t="s">
        <v>3</v>
      </c>
      <c r="C6" s="6">
        <v>0.32</v>
      </c>
      <c r="D6" s="6">
        <v>0.23</v>
      </c>
      <c r="E6" s="6">
        <v>0.22</v>
      </c>
      <c r="F6" s="6">
        <v>0.24</v>
      </c>
      <c r="G6" s="6">
        <v>0.22</v>
      </c>
      <c r="H6" s="12" t="s">
        <v>19</v>
      </c>
      <c r="I6" s="16">
        <f>(C6+D6+E6+F6)/4</f>
        <v>0.2525</v>
      </c>
    </row>
    <row r="7" spans="1:9" ht="28.8" x14ac:dyDescent="0.3">
      <c r="A7" s="26" t="s">
        <v>14</v>
      </c>
      <c r="B7" s="3" t="s">
        <v>11</v>
      </c>
      <c r="C7" s="1">
        <v>1386</v>
      </c>
      <c r="D7" s="1">
        <v>1424</v>
      </c>
      <c r="E7" s="1">
        <v>1415</v>
      </c>
      <c r="F7" s="1">
        <v>1415</v>
      </c>
      <c r="G7" s="1">
        <v>1414</v>
      </c>
      <c r="H7" s="7">
        <f>(G7/F7)-1</f>
        <v>-7.0671378091868853E-4</v>
      </c>
      <c r="I7" s="18">
        <f t="shared" ref="I7:I11" si="0">(C7+D7+E7+F7)/4</f>
        <v>1410</v>
      </c>
    </row>
    <row r="8" spans="1:9" ht="34.5" customHeight="1" x14ac:dyDescent="0.3">
      <c r="A8" s="24"/>
      <c r="B8" s="2" t="s">
        <v>12</v>
      </c>
      <c r="C8" s="1">
        <v>52858</v>
      </c>
      <c r="D8" s="1">
        <v>55449</v>
      </c>
      <c r="E8" s="1">
        <v>56414</v>
      </c>
      <c r="F8" s="1">
        <v>56432</v>
      </c>
      <c r="G8" s="1">
        <v>55542</v>
      </c>
      <c r="H8" s="7">
        <f>(G8/F8)-1</f>
        <v>-1.5771193648993487E-2</v>
      </c>
      <c r="I8" s="18">
        <f t="shared" si="0"/>
        <v>55288.25</v>
      </c>
    </row>
    <row r="9" spans="1:9" ht="33.75" customHeight="1" x14ac:dyDescent="0.3">
      <c r="A9" s="25"/>
      <c r="B9" s="4" t="s">
        <v>13</v>
      </c>
      <c r="C9" s="1">
        <v>241712</v>
      </c>
      <c r="D9" s="1">
        <v>287017</v>
      </c>
      <c r="E9" s="1">
        <v>262005</v>
      </c>
      <c r="F9" s="1">
        <v>235654</v>
      </c>
      <c r="G9" s="1">
        <v>233116</v>
      </c>
      <c r="H9" s="7">
        <f>(G9/F9)-1</f>
        <v>-1.0770027243331315E-2</v>
      </c>
      <c r="I9" s="18">
        <f t="shared" si="0"/>
        <v>256597</v>
      </c>
    </row>
    <row r="10" spans="1:9" ht="35.25" customHeight="1" x14ac:dyDescent="0.3">
      <c r="A10" s="27" t="s">
        <v>17</v>
      </c>
      <c r="B10" s="2" t="s">
        <v>15</v>
      </c>
      <c r="C10" s="1">
        <v>25723</v>
      </c>
      <c r="D10" s="1">
        <v>22782</v>
      </c>
      <c r="E10" s="1">
        <v>29214</v>
      </c>
      <c r="F10" s="1">
        <v>28016</v>
      </c>
      <c r="G10" s="19">
        <v>27649</v>
      </c>
      <c r="H10" s="7">
        <f>(G10/F10)-1</f>
        <v>-1.3099657338663584E-2</v>
      </c>
      <c r="I10" s="18">
        <f t="shared" si="0"/>
        <v>26433.75</v>
      </c>
    </row>
    <row r="11" spans="1:9" ht="48" customHeight="1" x14ac:dyDescent="0.3">
      <c r="A11" s="27"/>
      <c r="B11" s="5" t="s">
        <v>16</v>
      </c>
      <c r="C11" s="8">
        <v>0.996</v>
      </c>
      <c r="D11" s="8">
        <v>0.998</v>
      </c>
      <c r="E11" s="8">
        <v>0.99890000000000001</v>
      </c>
      <c r="F11" s="8">
        <v>0.99909999999999999</v>
      </c>
      <c r="G11" s="8">
        <v>1</v>
      </c>
      <c r="H11" s="14" t="s">
        <v>22</v>
      </c>
      <c r="I11" s="17">
        <f t="shared" si="0"/>
        <v>0.998</v>
      </c>
    </row>
    <row r="12" spans="1:9" s="13" customFormat="1" ht="13.8" x14ac:dyDescent="0.3">
      <c r="A12" s="21" t="s">
        <v>21</v>
      </c>
      <c r="B12" s="21"/>
      <c r="C12" s="21"/>
      <c r="D12" s="21"/>
      <c r="E12" s="21"/>
      <c r="F12" s="21"/>
      <c r="G12" s="21"/>
      <c r="H12" s="21"/>
      <c r="I12" s="21"/>
    </row>
    <row r="13" spans="1:9" s="13" customFormat="1" ht="13.8" x14ac:dyDescent="0.3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7">
    <mergeCell ref="A1:I1"/>
    <mergeCell ref="A12:I12"/>
    <mergeCell ref="A13:I13"/>
    <mergeCell ref="A2:B2"/>
    <mergeCell ref="A3:A6"/>
    <mergeCell ref="A7:A9"/>
    <mergeCell ref="A10:A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DuBose, Kelly D.</cp:lastModifiedBy>
  <dcterms:created xsi:type="dcterms:W3CDTF">2013-10-10T02:51:13Z</dcterms:created>
  <dcterms:modified xsi:type="dcterms:W3CDTF">2013-12-16T15:31:32Z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