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filterPrivacy="1" defaultThemeVersion="124226"/>
  <xr:revisionPtr revIDLastSave="0" documentId="13_ncr:1_{255472E2-CDDB-4A11-8DD2-2DC16A3741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NI Summary" sheetId="2" r:id="rId1"/>
  </sheets>
  <definedNames>
    <definedName name="_xlnm.Print_Area" localSheetId="0">'NNI Summary'!$A$1:$J$42</definedName>
    <definedName name="_xlnm.Print_Titles" localSheetId="0">'NNI Summary'!$5:$5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2" l="1"/>
  <c r="H28" i="2"/>
  <c r="B26" i="2" l="1"/>
  <c r="G22" i="2" l="1"/>
  <c r="G26" i="2"/>
  <c r="G28" i="2"/>
  <c r="G27" i="2"/>
  <c r="G20" i="2"/>
  <c r="G21" i="2"/>
  <c r="G23" i="2" l="1"/>
  <c r="G24" i="2"/>
  <c r="G25" i="2"/>
  <c r="G29" i="2"/>
  <c r="C26" i="2"/>
  <c r="F29" i="2"/>
  <c r="E29" i="2"/>
  <c r="D29" i="2"/>
  <c r="C28" i="2"/>
  <c r="E27" i="2"/>
  <c r="D27" i="2"/>
  <c r="F25" i="2"/>
  <c r="C25" i="2"/>
  <c r="D24" i="2"/>
  <c r="F23" i="2"/>
  <c r="E22" i="2"/>
  <c r="D22" i="2"/>
  <c r="G31" i="2"/>
  <c r="G30" i="2" s="1"/>
  <c r="D21" i="2"/>
  <c r="C21" i="2"/>
  <c r="F20" i="2"/>
  <c r="B29" i="2"/>
  <c r="B28" i="2"/>
  <c r="B27" i="2"/>
  <c r="B24" i="2"/>
  <c r="B20" i="2"/>
  <c r="F26" i="2"/>
  <c r="D26" i="2"/>
  <c r="I29" i="2"/>
  <c r="C29" i="2"/>
  <c r="I28" i="2"/>
  <c r="E28" i="2"/>
  <c r="D28" i="2"/>
  <c r="F27" i="2"/>
  <c r="C27" i="2"/>
  <c r="E25" i="2"/>
  <c r="D25" i="2"/>
  <c r="B25" i="2"/>
  <c r="I24" i="2"/>
  <c r="F24" i="2"/>
  <c r="C24" i="2"/>
  <c r="I23" i="2"/>
  <c r="E23" i="2"/>
  <c r="B23" i="2"/>
  <c r="I22" i="2"/>
  <c r="F22" i="2"/>
  <c r="C22" i="2"/>
  <c r="F21" i="2"/>
  <c r="B21" i="2"/>
  <c r="I20" i="2"/>
  <c r="D20" i="2"/>
  <c r="E20" i="2"/>
  <c r="G7" i="2"/>
  <c r="G6" i="2" s="1"/>
  <c r="I26" i="2" l="1"/>
  <c r="I21" i="2"/>
  <c r="D23" i="2"/>
  <c r="E24" i="2"/>
  <c r="I27" i="2"/>
  <c r="C23" i="2"/>
  <c r="F28" i="2"/>
  <c r="I25" i="2"/>
  <c r="I31" i="2"/>
  <c r="I30" i="2" s="1"/>
  <c r="C20" i="2"/>
  <c r="B22" i="2"/>
  <c r="H22" i="2" s="1"/>
  <c r="J22" i="2" s="1"/>
  <c r="E21" i="2"/>
  <c r="E26" i="2"/>
  <c r="D31" i="2"/>
  <c r="D30" i="2" s="1"/>
  <c r="C7" i="2"/>
  <c r="C6" i="2" s="1"/>
  <c r="F7" i="2"/>
  <c r="F6" i="2" s="1"/>
  <c r="D7" i="2"/>
  <c r="D6" i="2" s="1"/>
  <c r="H25" i="2"/>
  <c r="D19" i="2"/>
  <c r="D18" i="2" s="1"/>
  <c r="E31" i="2"/>
  <c r="E30" i="2" s="1"/>
  <c r="G19" i="2"/>
  <c r="G18" i="2" s="1"/>
  <c r="H27" i="2"/>
  <c r="C31" i="2"/>
  <c r="C30" i="2" s="1"/>
  <c r="F31" i="2"/>
  <c r="F30" i="2" s="1"/>
  <c r="B31" i="2"/>
  <c r="B30" i="2" s="1"/>
  <c r="B7" i="2"/>
  <c r="B6" i="2" s="1"/>
  <c r="I7" i="2"/>
  <c r="I6" i="2" s="1"/>
  <c r="E7" i="2"/>
  <c r="E6" i="2" s="1"/>
  <c r="J25" i="2" l="1"/>
  <c r="J27" i="2"/>
  <c r="H23" i="2"/>
  <c r="J23" i="2" s="1"/>
  <c r="H21" i="2"/>
  <c r="J21" i="2" s="1"/>
  <c r="C19" i="2"/>
  <c r="C18" i="2" s="1"/>
  <c r="F19" i="2"/>
  <c r="F18" i="2" s="1"/>
  <c r="I19" i="2"/>
  <c r="I18" i="2" s="1"/>
  <c r="H24" i="2"/>
  <c r="J24" i="2" s="1"/>
  <c r="H20" i="2"/>
  <c r="J20" i="2" s="1"/>
  <c r="B19" i="2"/>
  <c r="B18" i="2" s="1"/>
  <c r="H29" i="2"/>
  <c r="J29" i="2" s="1"/>
  <c r="E19" i="2"/>
  <c r="E18" i="2" s="1"/>
  <c r="H26" i="2"/>
  <c r="J26" i="2" s="1"/>
  <c r="H18" i="2" l="1"/>
  <c r="J18" i="2" s="1"/>
  <c r="H19" i="2"/>
  <c r="J19" i="2" s="1"/>
  <c r="H37" i="2"/>
  <c r="J37" i="2" s="1"/>
  <c r="H13" i="2"/>
  <c r="J13" i="2" s="1"/>
  <c r="H36" i="2" l="1"/>
  <c r="J36" i="2" s="1"/>
  <c r="H12" i="2"/>
  <c r="J12" i="2" s="1"/>
  <c r="H38" i="2" l="1"/>
  <c r="J38" i="2" s="1"/>
  <c r="H40" i="2"/>
  <c r="J40" i="2" s="1"/>
  <c r="H11" i="2"/>
  <c r="J11" i="2" s="1"/>
  <c r="H10" i="2"/>
  <c r="J10" i="2" s="1"/>
  <c r="H17" i="2"/>
  <c r="J17" i="2" s="1"/>
  <c r="H15" i="2"/>
  <c r="J15" i="2" s="1"/>
  <c r="H9" i="2"/>
  <c r="J9" i="2" s="1"/>
  <c r="H8" i="2"/>
  <c r="J8" i="2" s="1"/>
  <c r="H35" i="2"/>
  <c r="J35" i="2" s="1"/>
  <c r="H34" i="2"/>
  <c r="J34" i="2" s="1"/>
  <c r="H41" i="2"/>
  <c r="J41" i="2" s="1"/>
  <c r="H14" i="2"/>
  <c r="J14" i="2" s="1"/>
  <c r="H16" i="2"/>
  <c r="J16" i="2" s="1"/>
  <c r="H33" i="2"/>
  <c r="J33" i="2" s="1"/>
  <c r="H32" i="2"/>
  <c r="J32" i="2" s="1"/>
  <c r="H39" i="2"/>
  <c r="J39" i="2" s="1"/>
  <c r="H6" i="2" l="1"/>
  <c r="J6" i="2" s="1"/>
  <c r="H7" i="2"/>
  <c r="J7" i="2" s="1"/>
  <c r="H31" i="2"/>
  <c r="J31" i="2" s="1"/>
  <c r="H30" i="2" l="1"/>
  <c r="J30" i="2" s="1"/>
</calcChain>
</file>

<file path=xl/sharedStrings.xml><?xml version="1.0" encoding="utf-8"?>
<sst xmlns="http://schemas.openxmlformats.org/spreadsheetml/2006/main" count="49" uniqueCount="27">
  <si>
    <t>(Dollars in Millions)</t>
  </si>
  <si>
    <t>BIO</t>
  </si>
  <si>
    <t>CISE</t>
  </si>
  <si>
    <t>ENG</t>
  </si>
  <si>
    <t>MPS</t>
  </si>
  <si>
    <t>SBE</t>
  </si>
  <si>
    <t>OISE</t>
  </si>
  <si>
    <t>RRA</t>
  </si>
  <si>
    <t>EHR</t>
  </si>
  <si>
    <t>Environment, Health, and Safety</t>
  </si>
  <si>
    <t>Foundational Research</t>
  </si>
  <si>
    <t>Research Infrastructure and Instrumentation</t>
  </si>
  <si>
    <t>Nanoelectronics for 2020 and Beyond</t>
  </si>
  <si>
    <t>Nanotechnology Knowledge Infrastructure</t>
  </si>
  <si>
    <t>Sustainable Nanomanufacturing</t>
  </si>
  <si>
    <t>Nanotechnology-Enabled Applications, 
   Devices, and Systems</t>
  </si>
  <si>
    <t>Nanotechnology for Sensors and Sensors 
   for Nanotechnology</t>
  </si>
  <si>
    <t>NNI Grand Challenge (GC) and Signature 
   Initiative (NSI) Total</t>
  </si>
  <si>
    <t>Nanotechnology-Inspired Grand Challenge for 
   Future Computing</t>
  </si>
  <si>
    <t>Water Sustainability through Nanotechnology</t>
  </si>
  <si>
    <t>NATIONAL SCIENCE FOUNDATION</t>
  </si>
  <si>
    <t>NATIONAL NANOTECHNOLOGY INITIATIVE SUMMARY</t>
  </si>
  <si>
    <t>FY 2021 BUDGET REQUEST TO CONGRESS</t>
  </si>
  <si>
    <t>Total, FY 2019 Actual</t>
  </si>
  <si>
    <t>Total, FY 2021 Request</t>
  </si>
  <si>
    <t>Delta from FY 2019 Actual to 
   FY 2021 Request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</si>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</sst>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5" x14ac:knownFonts="1">
    <font>
      <sz val="10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.5"/>
      <color theme="1"/>
      <name val="Arial"/>
      <family val="2"/>
    </font>
    <font>
      <b/>
      <i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4" xfId="0" applyFont="1" applyFill="1" applyBorder="1"/>
    <xf numFmtId="0" fontId="2" fillId="0" borderId="5" xfId="0" applyFont="1" applyFill="1" applyBorder="1" applyAlignment="1" applyProtection="1">
      <alignment horizontal="right" vertical="top" wrapText="1" readingOrder="1"/>
      <protection locked="0"/>
    </xf>
    <xf numFmtId="0" fontId="2" fillId="0" borderId="1" xfId="0" applyFont="1" applyFill="1" applyBorder="1" applyAlignment="1" applyProtection="1">
      <alignment horizontal="right" vertical="top" wrapText="1" readingOrder="1"/>
      <protection locked="0"/>
    </xf>
    <xf numFmtId="0" fontId="1" fillId="0" borderId="2" xfId="0" applyFont="1" applyFill="1" applyBorder="1" applyAlignment="1" applyProtection="1">
      <alignment vertical="top" wrapText="1" readingOrder="1"/>
      <protection locked="0"/>
    </xf>
    <xf numFmtId="0" fontId="1" fillId="0" borderId="0" xfId="0" applyFont="1" applyFill="1"/>
    <xf numFmtId="0" fontId="2" fillId="0" borderId="0" xfId="0" applyFont="1" applyFill="1"/>
    <xf numFmtId="164" fontId="2" fillId="2" borderId="8" xfId="0" applyNumberFormat="1" applyFont="1" applyFill="1" applyBorder="1" applyAlignment="1" applyProtection="1">
      <alignment vertical="top" readingOrder="1"/>
      <protection locked="0"/>
    </xf>
    <xf numFmtId="164" fontId="2" fillId="2" borderId="6" xfId="0" applyNumberFormat="1" applyFont="1" applyFill="1" applyBorder="1" applyAlignment="1" applyProtection="1">
      <alignment vertical="top" readingOrder="1"/>
      <protection locked="0"/>
    </xf>
    <xf numFmtId="165" fontId="1" fillId="0" borderId="0" xfId="0" applyNumberFormat="1" applyFont="1" applyFill="1" applyBorder="1" applyAlignment="1" applyProtection="1">
      <alignment vertical="top" readingOrder="1"/>
      <protection locked="0"/>
    </xf>
    <xf numFmtId="164" fontId="2" fillId="2" borderId="11" xfId="0" applyNumberFormat="1" applyFont="1" applyFill="1" applyBorder="1" applyAlignment="1" applyProtection="1">
      <alignment vertical="top" readingOrder="1"/>
      <protection locked="0"/>
    </xf>
    <xf numFmtId="164" fontId="2" fillId="2" borderId="9" xfId="0" applyNumberFormat="1" applyFont="1" applyFill="1" applyBorder="1" applyAlignment="1" applyProtection="1">
      <alignment vertical="top" readingOrder="1"/>
      <protection locked="0"/>
    </xf>
    <xf numFmtId="165" fontId="2" fillId="0" borderId="0" xfId="0" applyNumberFormat="1" applyFont="1" applyFill="1" applyBorder="1" applyAlignment="1" applyProtection="1">
      <alignment vertical="top" readingOrder="1"/>
      <protection locked="0"/>
    </xf>
    <xf numFmtId="165" fontId="1" fillId="0" borderId="3" xfId="0" applyNumberFormat="1" applyFont="1" applyFill="1" applyBorder="1" applyAlignment="1" applyProtection="1">
      <alignment vertical="top" readingOrder="1"/>
      <protection locked="0"/>
    </xf>
    <xf numFmtId="0" fontId="3" fillId="0" borderId="2" xfId="0" applyFont="1" applyFill="1" applyBorder="1" applyAlignment="1" applyProtection="1">
      <alignment horizontal="left" vertical="top" wrapText="1" indent="1" readingOrder="1"/>
      <protection locked="0"/>
    </xf>
    <xf numFmtId="165" fontId="3" fillId="0" borderId="3" xfId="0" applyNumberFormat="1" applyFont="1" applyFill="1" applyBorder="1" applyAlignment="1" applyProtection="1">
      <alignment vertical="top" readingOrder="1"/>
      <protection locked="0"/>
    </xf>
    <xf numFmtId="0" fontId="3" fillId="0" borderId="0" xfId="0" applyFont="1" applyFill="1"/>
    <xf numFmtId="165" fontId="3" fillId="0" borderId="0" xfId="0" applyNumberFormat="1" applyFont="1" applyFill="1" applyBorder="1" applyAlignment="1" applyProtection="1">
      <alignment vertical="top" readingOrder="1"/>
      <protection locked="0"/>
    </xf>
    <xf numFmtId="165" fontId="2" fillId="0" borderId="3" xfId="0" applyNumberFormat="1" applyFont="1" applyFill="1" applyBorder="1" applyAlignment="1" applyProtection="1">
      <alignment vertical="top" readingOrder="1"/>
      <protection locked="0"/>
    </xf>
    <xf numFmtId="165" fontId="4" fillId="0" borderId="3" xfId="0" applyNumberFormat="1" applyFont="1" applyFill="1" applyBorder="1" applyAlignment="1" applyProtection="1">
      <alignment vertical="top" readingOrder="1"/>
      <protection locked="0"/>
    </xf>
    <xf numFmtId="0" fontId="2" fillId="2" borderId="7" xfId="0" applyFont="1" applyFill="1" applyBorder="1" applyAlignment="1" applyProtection="1">
      <alignment vertical="top" wrapText="1" readingOrder="1"/>
      <protection locked="0"/>
    </xf>
    <xf numFmtId="0" fontId="2" fillId="2" borderId="10" xfId="0" applyFont="1" applyFill="1" applyBorder="1" applyAlignment="1" applyProtection="1">
      <alignment vertical="top" wrapText="1" readingOrder="1"/>
      <protection locked="0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6E9ECA"/>
      <rgbColor rgb="00FFFFFF"/>
      <rgbColor rgb="0070809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showGridLines="0" tabSelected="1" zoomScaleNormal="100" workbookViewId="0">
      <selection activeCell="N19" sqref="N19"/>
    </sheetView>
  </sheetViews>
  <sheetFormatPr defaultColWidth="8.85546875" defaultRowHeight="15" x14ac:dyDescent="0.25"/>
  <cols>
    <col min="1" max="1" width="46.7109375" style="5" customWidth="1"/>
    <col min="2" max="3" width="8.42578125" style="5" customWidth="1"/>
    <col min="4" max="4" width="9.42578125" style="5" customWidth="1"/>
    <col min="5" max="5" width="9.140625" style="5" customWidth="1"/>
    <col min="6" max="7" width="8" style="5" customWidth="1"/>
    <col min="8" max="8" width="9.85546875" style="6" customWidth="1"/>
    <col min="9" max="9" width="8.140625" style="5" customWidth="1"/>
    <col min="10" max="10" width="12.42578125" style="6" customWidth="1"/>
    <col min="11" max="16384" width="8.85546875" style="5"/>
  </cols>
  <sheetData>
    <row r="1" spans="1:10" x14ac:dyDescent="0.2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x14ac:dyDescent="0.25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x14ac:dyDescent="0.25">
      <c r="A3" s="22" t="s">
        <v>22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thickBot="1" x14ac:dyDescent="0.25">
      <c r="A4" s="23" t="s">
        <v>0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.75" thickBot="1" x14ac:dyDescent="0.25">
      <c r="A5" s="1"/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3" t="s">
        <v>7</v>
      </c>
      <c r="I5" s="2" t="s">
        <v>8</v>
      </c>
      <c r="J5" s="3" t="s">
        <v>26</v>
      </c>
    </row>
    <row r="6" spans="1:10" x14ac:dyDescent="0.2">
      <c r="A6" s="20" t="s">
        <v>23</v>
      </c>
      <c r="B6" s="7">
        <f>SUM(B7,B14:B17)</f>
        <v>42.5</v>
      </c>
      <c r="C6" s="7">
        <f t="shared" ref="C6:G6" si="0">SUM(C7,C14:C17)</f>
        <v>13.5</v>
      </c>
      <c r="D6" s="7">
        <f t="shared" si="0"/>
        <v>218.35</v>
      </c>
      <c r="E6" s="7">
        <f t="shared" si="0"/>
        <v>243.33947600000002</v>
      </c>
      <c r="F6" s="7">
        <f t="shared" si="0"/>
        <v>0.4</v>
      </c>
      <c r="G6" s="7">
        <f t="shared" si="0"/>
        <v>0.1</v>
      </c>
      <c r="H6" s="8">
        <f t="shared" ref="H6:H28" si="1">SUM(B6:G6)</f>
        <v>518.18947600000001</v>
      </c>
      <c r="I6" s="7">
        <f>SUM(I7,I14:I17)</f>
        <v>2.5299999999999998</v>
      </c>
      <c r="J6" s="8">
        <f t="shared" ref="J6:J12" si="2">SUM(H6:I6)</f>
        <v>520.71947599999999</v>
      </c>
    </row>
    <row r="7" spans="1:10" ht="28.5" x14ac:dyDescent="0.2">
      <c r="A7" s="4" t="s">
        <v>17</v>
      </c>
      <c r="B7" s="9">
        <f>SUM(B8:B13)</f>
        <v>0</v>
      </c>
      <c r="C7" s="9">
        <f t="shared" ref="C7:G7" si="3">SUM(C8:C13)</f>
        <v>1.98</v>
      </c>
      <c r="D7" s="9">
        <f t="shared" si="3"/>
        <v>99.35</v>
      </c>
      <c r="E7" s="9">
        <f t="shared" si="3"/>
        <v>49.59</v>
      </c>
      <c r="F7" s="9">
        <f t="shared" si="3"/>
        <v>0</v>
      </c>
      <c r="G7" s="9">
        <f t="shared" si="3"/>
        <v>0</v>
      </c>
      <c r="H7" s="13">
        <f t="shared" si="1"/>
        <v>150.92000000000002</v>
      </c>
      <c r="I7" s="9">
        <f>SUM(I8:I13)</f>
        <v>0</v>
      </c>
      <c r="J7" s="18">
        <f t="shared" si="2"/>
        <v>150.92000000000002</v>
      </c>
    </row>
    <row r="8" spans="1:10" s="16" customFormat="1" ht="13.5" x14ac:dyDescent="0.2">
      <c r="A8" s="14" t="s">
        <v>14</v>
      </c>
      <c r="B8" s="17">
        <v>0</v>
      </c>
      <c r="C8" s="17">
        <v>0</v>
      </c>
      <c r="D8" s="17">
        <v>30</v>
      </c>
      <c r="E8" s="17">
        <v>10.1</v>
      </c>
      <c r="F8" s="17">
        <v>0</v>
      </c>
      <c r="G8" s="17">
        <v>0</v>
      </c>
      <c r="H8" s="15">
        <f t="shared" si="1"/>
        <v>40.1</v>
      </c>
      <c r="I8" s="17">
        <v>0</v>
      </c>
      <c r="J8" s="19">
        <f t="shared" si="2"/>
        <v>40.1</v>
      </c>
    </row>
    <row r="9" spans="1:10" s="16" customFormat="1" ht="13.5" x14ac:dyDescent="0.2">
      <c r="A9" s="14" t="s">
        <v>12</v>
      </c>
      <c r="B9" s="17">
        <v>0</v>
      </c>
      <c r="C9" s="17">
        <v>0</v>
      </c>
      <c r="D9" s="17">
        <v>21</v>
      </c>
      <c r="E9" s="17">
        <v>30.82</v>
      </c>
      <c r="F9" s="17">
        <v>0</v>
      </c>
      <c r="G9" s="17">
        <v>0</v>
      </c>
      <c r="H9" s="15">
        <f t="shared" si="1"/>
        <v>51.82</v>
      </c>
      <c r="I9" s="17">
        <v>0</v>
      </c>
      <c r="J9" s="19">
        <f t="shared" si="2"/>
        <v>51.82</v>
      </c>
    </row>
    <row r="10" spans="1:10" s="16" customFormat="1" ht="13.5" x14ac:dyDescent="0.2">
      <c r="A10" s="14" t="s">
        <v>13</v>
      </c>
      <c r="B10" s="17">
        <v>0</v>
      </c>
      <c r="C10" s="17">
        <v>0</v>
      </c>
      <c r="D10" s="17">
        <v>19</v>
      </c>
      <c r="E10" s="17">
        <v>3.67</v>
      </c>
      <c r="F10" s="17">
        <v>0</v>
      </c>
      <c r="G10" s="17">
        <v>0</v>
      </c>
      <c r="H10" s="15">
        <f t="shared" si="1"/>
        <v>22.67</v>
      </c>
      <c r="I10" s="17">
        <v>0</v>
      </c>
      <c r="J10" s="19">
        <f t="shared" si="2"/>
        <v>22.67</v>
      </c>
    </row>
    <row r="11" spans="1:10" s="16" customFormat="1" ht="27" x14ac:dyDescent="0.2">
      <c r="A11" s="14" t="s">
        <v>16</v>
      </c>
      <c r="B11" s="17">
        <v>0</v>
      </c>
      <c r="C11" s="17">
        <v>0</v>
      </c>
      <c r="D11" s="17">
        <v>7</v>
      </c>
      <c r="E11" s="17">
        <v>4.59</v>
      </c>
      <c r="F11" s="17">
        <v>0</v>
      </c>
      <c r="G11" s="17">
        <v>0</v>
      </c>
      <c r="H11" s="15">
        <f t="shared" si="1"/>
        <v>11.59</v>
      </c>
      <c r="I11" s="17">
        <v>0</v>
      </c>
      <c r="J11" s="19">
        <f t="shared" si="2"/>
        <v>11.59</v>
      </c>
    </row>
    <row r="12" spans="1:10" s="16" customFormat="1" ht="13.5" x14ac:dyDescent="0.2">
      <c r="A12" s="14" t="s">
        <v>19</v>
      </c>
      <c r="B12" s="17">
        <v>0</v>
      </c>
      <c r="C12" s="17">
        <v>0</v>
      </c>
      <c r="D12" s="17">
        <v>12.35</v>
      </c>
      <c r="E12" s="17">
        <v>0.41</v>
      </c>
      <c r="F12" s="17">
        <v>0</v>
      </c>
      <c r="G12" s="17">
        <v>0</v>
      </c>
      <c r="H12" s="15">
        <f t="shared" si="1"/>
        <v>12.76</v>
      </c>
      <c r="I12" s="17">
        <v>0</v>
      </c>
      <c r="J12" s="19">
        <f t="shared" si="2"/>
        <v>12.76</v>
      </c>
    </row>
    <row r="13" spans="1:10" s="16" customFormat="1" ht="27" x14ac:dyDescent="0.2">
      <c r="A13" s="14" t="s">
        <v>18</v>
      </c>
      <c r="B13" s="17">
        <v>0</v>
      </c>
      <c r="C13" s="17">
        <v>1.98</v>
      </c>
      <c r="D13" s="17">
        <v>10</v>
      </c>
      <c r="E13" s="17">
        <v>0</v>
      </c>
      <c r="F13" s="17">
        <v>0</v>
      </c>
      <c r="G13" s="17">
        <v>0</v>
      </c>
      <c r="H13" s="15">
        <f t="shared" si="1"/>
        <v>11.98</v>
      </c>
      <c r="I13" s="17">
        <v>0</v>
      </c>
      <c r="J13" s="19">
        <f t="shared" ref="J13:J37" si="4">SUM(H13:I13)</f>
        <v>11.98</v>
      </c>
    </row>
    <row r="14" spans="1:10" x14ac:dyDescent="0.2">
      <c r="A14" s="4" t="s">
        <v>9</v>
      </c>
      <c r="B14" s="9">
        <v>0</v>
      </c>
      <c r="C14" s="9">
        <v>0</v>
      </c>
      <c r="D14" s="9">
        <v>9</v>
      </c>
      <c r="E14" s="9">
        <v>3.81</v>
      </c>
      <c r="F14" s="9">
        <v>0</v>
      </c>
      <c r="G14" s="9">
        <v>0</v>
      </c>
      <c r="H14" s="13">
        <f t="shared" si="1"/>
        <v>12.81</v>
      </c>
      <c r="I14" s="9">
        <v>0</v>
      </c>
      <c r="J14" s="18">
        <f>SUM(H14:I14)</f>
        <v>12.81</v>
      </c>
    </row>
    <row r="15" spans="1:10" x14ac:dyDescent="0.2">
      <c r="A15" s="4" t="s">
        <v>10</v>
      </c>
      <c r="B15" s="9">
        <v>40</v>
      </c>
      <c r="C15" s="9">
        <v>6.98</v>
      </c>
      <c r="D15" s="9">
        <v>52</v>
      </c>
      <c r="E15" s="9">
        <v>172.389476</v>
      </c>
      <c r="F15" s="9">
        <v>0</v>
      </c>
      <c r="G15" s="9">
        <v>0</v>
      </c>
      <c r="H15" s="13">
        <f t="shared" si="1"/>
        <v>271.36947600000002</v>
      </c>
      <c r="I15" s="9">
        <v>0</v>
      </c>
      <c r="J15" s="18">
        <f>SUM(H15:I15)</f>
        <v>271.36947600000002</v>
      </c>
    </row>
    <row r="16" spans="1:10" ht="28.5" x14ac:dyDescent="0.2">
      <c r="A16" s="4" t="s">
        <v>15</v>
      </c>
      <c r="B16" s="9">
        <v>0</v>
      </c>
      <c r="C16" s="9">
        <v>2.94</v>
      </c>
      <c r="D16" s="9">
        <v>44</v>
      </c>
      <c r="E16" s="9">
        <v>10.77</v>
      </c>
      <c r="F16" s="9">
        <v>0</v>
      </c>
      <c r="G16" s="9">
        <v>0</v>
      </c>
      <c r="H16" s="13">
        <f t="shared" si="1"/>
        <v>57.709999999999994</v>
      </c>
      <c r="I16" s="9">
        <v>0</v>
      </c>
      <c r="J16" s="18">
        <f>SUM(H16:I16)</f>
        <v>57.709999999999994</v>
      </c>
    </row>
    <row r="17" spans="1:10" x14ac:dyDescent="0.2">
      <c r="A17" s="4" t="s">
        <v>11</v>
      </c>
      <c r="B17" s="9">
        <v>2.5</v>
      </c>
      <c r="C17" s="9">
        <v>1.6</v>
      </c>
      <c r="D17" s="9">
        <v>14</v>
      </c>
      <c r="E17" s="9">
        <v>6.78</v>
      </c>
      <c r="F17" s="9">
        <v>0.4</v>
      </c>
      <c r="G17" s="9">
        <v>0.1</v>
      </c>
      <c r="H17" s="13">
        <f t="shared" si="1"/>
        <v>25.380000000000003</v>
      </c>
      <c r="I17" s="9">
        <v>2.5299999999999998</v>
      </c>
      <c r="J17" s="18">
        <f>SUM(H17:I17)</f>
        <v>27.910000000000004</v>
      </c>
    </row>
    <row r="18" spans="1:10" ht="31.5" customHeight="1" x14ac:dyDescent="0.2">
      <c r="A18" s="21" t="s">
        <v>25</v>
      </c>
      <c r="B18" s="10">
        <f>SUM(B19,B26:B29)</f>
        <v>-2.5499999999999985</v>
      </c>
      <c r="C18" s="10">
        <f t="shared" ref="C18:G18" si="5">SUM(C19,C26:C29)</f>
        <v>-0.4200000000000006</v>
      </c>
      <c r="D18" s="10">
        <f t="shared" si="5"/>
        <v>-19.350000000000001</v>
      </c>
      <c r="E18" s="10">
        <f t="shared" si="5"/>
        <v>-44.339475999999991</v>
      </c>
      <c r="F18" s="10">
        <f t="shared" si="5"/>
        <v>-0.4</v>
      </c>
      <c r="G18" s="10">
        <f t="shared" si="5"/>
        <v>-0.1</v>
      </c>
      <c r="H18" s="11">
        <f t="shared" si="1"/>
        <v>-67.159475999999984</v>
      </c>
      <c r="I18" s="10">
        <f>SUM(I19,I26:I29)</f>
        <v>-2.9999999999999805E-2</v>
      </c>
      <c r="J18" s="11">
        <f t="shared" ref="J18:J19" si="6">SUM(H18:I18)</f>
        <v>-67.189475999999985</v>
      </c>
    </row>
    <row r="19" spans="1:10" ht="28.5" x14ac:dyDescent="0.2">
      <c r="A19" s="4" t="s">
        <v>17</v>
      </c>
      <c r="B19" s="9">
        <f>SUM(B20:B25)</f>
        <v>0</v>
      </c>
      <c r="C19" s="9">
        <f t="shared" ref="C19:G19" si="7">SUM(C20:C25)</f>
        <v>-6.0000000000000053E-2</v>
      </c>
      <c r="D19" s="9">
        <f t="shared" si="7"/>
        <v>-19.350000000000001</v>
      </c>
      <c r="E19" s="9">
        <f t="shared" si="7"/>
        <v>-31.090000000000003</v>
      </c>
      <c r="F19" s="9">
        <f t="shared" si="7"/>
        <v>0</v>
      </c>
      <c r="G19" s="9">
        <f t="shared" si="7"/>
        <v>0</v>
      </c>
      <c r="H19" s="13">
        <f t="shared" si="1"/>
        <v>-50.5</v>
      </c>
      <c r="I19" s="9">
        <f>SUM(I20:I25)</f>
        <v>0</v>
      </c>
      <c r="J19" s="18">
        <f t="shared" si="6"/>
        <v>-50.5</v>
      </c>
    </row>
    <row r="20" spans="1:10" s="16" customFormat="1" ht="13.5" x14ac:dyDescent="0.2">
      <c r="A20" s="14" t="s">
        <v>14</v>
      </c>
      <c r="B20" s="17">
        <f t="shared" ref="B20:G29" si="8">B32-B8</f>
        <v>0</v>
      </c>
      <c r="C20" s="17">
        <f t="shared" si="8"/>
        <v>0</v>
      </c>
      <c r="D20" s="17">
        <f t="shared" si="8"/>
        <v>0</v>
      </c>
      <c r="E20" s="17">
        <f t="shared" si="8"/>
        <v>-8.1</v>
      </c>
      <c r="F20" s="17">
        <f t="shared" si="8"/>
        <v>0</v>
      </c>
      <c r="G20" s="17">
        <f t="shared" si="8"/>
        <v>0</v>
      </c>
      <c r="H20" s="15">
        <f t="shared" si="1"/>
        <v>-8.1</v>
      </c>
      <c r="I20" s="17">
        <f t="shared" ref="I20:I29" si="9">I32-I8</f>
        <v>0</v>
      </c>
      <c r="J20" s="19">
        <f>SUM(H20:I20)</f>
        <v>-8.1</v>
      </c>
    </row>
    <row r="21" spans="1:10" s="16" customFormat="1" ht="13.5" x14ac:dyDescent="0.2">
      <c r="A21" s="14" t="s">
        <v>12</v>
      </c>
      <c r="B21" s="17">
        <f t="shared" si="8"/>
        <v>0</v>
      </c>
      <c r="C21" s="17">
        <f t="shared" si="8"/>
        <v>0</v>
      </c>
      <c r="D21" s="17">
        <f t="shared" si="8"/>
        <v>0</v>
      </c>
      <c r="E21" s="17">
        <f t="shared" si="8"/>
        <v>-17.82</v>
      </c>
      <c r="F21" s="17">
        <f t="shared" si="8"/>
        <v>0</v>
      </c>
      <c r="G21" s="17">
        <f t="shared" si="8"/>
        <v>0</v>
      </c>
      <c r="H21" s="15">
        <f t="shared" si="1"/>
        <v>-17.82</v>
      </c>
      <c r="I21" s="17">
        <f t="shared" si="9"/>
        <v>0</v>
      </c>
      <c r="J21" s="19">
        <f>SUM(H21:I21)</f>
        <v>-17.82</v>
      </c>
    </row>
    <row r="22" spans="1:10" s="16" customFormat="1" ht="13.5" x14ac:dyDescent="0.2">
      <c r="A22" s="14" t="s">
        <v>13</v>
      </c>
      <c r="B22" s="17">
        <f t="shared" si="8"/>
        <v>0</v>
      </c>
      <c r="C22" s="17">
        <f t="shared" si="8"/>
        <v>0</v>
      </c>
      <c r="D22" s="17">
        <f t="shared" si="8"/>
        <v>-19</v>
      </c>
      <c r="E22" s="17">
        <f t="shared" si="8"/>
        <v>-3.67</v>
      </c>
      <c r="F22" s="17">
        <f t="shared" si="8"/>
        <v>0</v>
      </c>
      <c r="G22" s="17">
        <f t="shared" si="8"/>
        <v>0</v>
      </c>
      <c r="H22" s="15">
        <f t="shared" si="1"/>
        <v>-22.67</v>
      </c>
      <c r="I22" s="17">
        <f t="shared" si="9"/>
        <v>0</v>
      </c>
      <c r="J22" s="19">
        <f>SUM(H22:I22)</f>
        <v>-22.67</v>
      </c>
    </row>
    <row r="23" spans="1:10" s="16" customFormat="1" ht="27" x14ac:dyDescent="0.2">
      <c r="A23" s="14" t="s">
        <v>16</v>
      </c>
      <c r="B23" s="17">
        <f t="shared" si="8"/>
        <v>0</v>
      </c>
      <c r="C23" s="17">
        <f t="shared" si="8"/>
        <v>0</v>
      </c>
      <c r="D23" s="17">
        <f t="shared" si="8"/>
        <v>0</v>
      </c>
      <c r="E23" s="17">
        <f t="shared" si="8"/>
        <v>-3.09</v>
      </c>
      <c r="F23" s="17">
        <f t="shared" si="8"/>
        <v>0</v>
      </c>
      <c r="G23" s="17">
        <f t="shared" si="8"/>
        <v>0</v>
      </c>
      <c r="H23" s="15">
        <f t="shared" si="1"/>
        <v>-3.09</v>
      </c>
      <c r="I23" s="17">
        <f t="shared" si="9"/>
        <v>0</v>
      </c>
      <c r="J23" s="19">
        <f>SUM(H23:I23)</f>
        <v>-3.09</v>
      </c>
    </row>
    <row r="24" spans="1:10" s="16" customFormat="1" ht="13.5" x14ac:dyDescent="0.2">
      <c r="A24" s="14" t="s">
        <v>19</v>
      </c>
      <c r="B24" s="17">
        <f t="shared" si="8"/>
        <v>0</v>
      </c>
      <c r="C24" s="17">
        <f t="shared" si="8"/>
        <v>0</v>
      </c>
      <c r="D24" s="17">
        <f t="shared" si="8"/>
        <v>-0.34999999999999964</v>
      </c>
      <c r="E24" s="17">
        <f t="shared" si="8"/>
        <v>0.59000000000000008</v>
      </c>
      <c r="F24" s="17">
        <f t="shared" si="8"/>
        <v>0</v>
      </c>
      <c r="G24" s="17">
        <f t="shared" si="8"/>
        <v>0</v>
      </c>
      <c r="H24" s="15">
        <f t="shared" si="1"/>
        <v>0.24000000000000044</v>
      </c>
      <c r="I24" s="17">
        <f t="shared" si="9"/>
        <v>0</v>
      </c>
      <c r="J24" s="19">
        <f>SUM(H24:I24)</f>
        <v>0.24000000000000044</v>
      </c>
    </row>
    <row r="25" spans="1:10" s="16" customFormat="1" ht="27" x14ac:dyDescent="0.2">
      <c r="A25" s="14" t="s">
        <v>18</v>
      </c>
      <c r="B25" s="17">
        <f t="shared" si="8"/>
        <v>0</v>
      </c>
      <c r="C25" s="17">
        <f t="shared" si="8"/>
        <v>-6.0000000000000053E-2</v>
      </c>
      <c r="D25" s="17">
        <f t="shared" si="8"/>
        <v>0</v>
      </c>
      <c r="E25" s="17">
        <f t="shared" si="8"/>
        <v>1</v>
      </c>
      <c r="F25" s="17">
        <f t="shared" si="8"/>
        <v>0</v>
      </c>
      <c r="G25" s="17">
        <f t="shared" si="8"/>
        <v>0</v>
      </c>
      <c r="H25" s="15">
        <f t="shared" si="1"/>
        <v>0.94</v>
      </c>
      <c r="I25" s="17">
        <f t="shared" si="9"/>
        <v>0</v>
      </c>
      <c r="J25" s="19">
        <f t="shared" ref="J25" si="10">SUM(H25:I25)</f>
        <v>0.94</v>
      </c>
    </row>
    <row r="26" spans="1:10" x14ac:dyDescent="0.2">
      <c r="A26" s="4" t="s">
        <v>9</v>
      </c>
      <c r="B26" s="9">
        <f t="shared" si="8"/>
        <v>0</v>
      </c>
      <c r="C26" s="9">
        <f t="shared" si="8"/>
        <v>0</v>
      </c>
      <c r="D26" s="9">
        <f t="shared" si="8"/>
        <v>0</v>
      </c>
      <c r="E26" s="9">
        <f t="shared" si="8"/>
        <v>-2.29</v>
      </c>
      <c r="F26" s="9">
        <f t="shared" si="8"/>
        <v>0</v>
      </c>
      <c r="G26" s="9">
        <f t="shared" si="8"/>
        <v>0</v>
      </c>
      <c r="H26" s="13">
        <f t="shared" si="1"/>
        <v>-2.29</v>
      </c>
      <c r="I26" s="9">
        <f t="shared" si="9"/>
        <v>0</v>
      </c>
      <c r="J26" s="18">
        <f t="shared" ref="J26" si="11">SUM(H26:I26)</f>
        <v>-2.29</v>
      </c>
    </row>
    <row r="27" spans="1:10" x14ac:dyDescent="0.2">
      <c r="A27" s="4" t="s">
        <v>10</v>
      </c>
      <c r="B27" s="9">
        <f t="shared" si="8"/>
        <v>-2.3999999999999986</v>
      </c>
      <c r="C27" s="9">
        <f t="shared" si="8"/>
        <v>-0.22000000000000064</v>
      </c>
      <c r="D27" s="9">
        <f t="shared" si="8"/>
        <v>0</v>
      </c>
      <c r="E27" s="9">
        <f t="shared" si="8"/>
        <v>-10.309475999999989</v>
      </c>
      <c r="F27" s="9">
        <f t="shared" si="8"/>
        <v>0</v>
      </c>
      <c r="G27" s="9">
        <f t="shared" si="8"/>
        <v>0</v>
      </c>
      <c r="H27" s="13">
        <f t="shared" si="1"/>
        <v>-12.929475999999989</v>
      </c>
      <c r="I27" s="9">
        <f t="shared" si="9"/>
        <v>0</v>
      </c>
      <c r="J27" s="18">
        <f>SUM(H27:I27)</f>
        <v>-12.929475999999989</v>
      </c>
    </row>
    <row r="28" spans="1:10" ht="28.5" x14ac:dyDescent="0.2">
      <c r="A28" s="4" t="s">
        <v>15</v>
      </c>
      <c r="B28" s="9">
        <f t="shared" si="8"/>
        <v>0</v>
      </c>
      <c r="C28" s="9">
        <f t="shared" si="8"/>
        <v>-8.9999999999999858E-2</v>
      </c>
      <c r="D28" s="9">
        <f t="shared" si="8"/>
        <v>0</v>
      </c>
      <c r="E28" s="9">
        <f t="shared" si="8"/>
        <v>-6.8699999999999992</v>
      </c>
      <c r="F28" s="9">
        <f t="shared" si="8"/>
        <v>0</v>
      </c>
      <c r="G28" s="9">
        <f t="shared" si="8"/>
        <v>0</v>
      </c>
      <c r="H28" s="13">
        <f t="shared" si="1"/>
        <v>-6.9599999999999991</v>
      </c>
      <c r="I28" s="9">
        <f t="shared" si="9"/>
        <v>0</v>
      </c>
      <c r="J28" s="18">
        <f>SUM(H28:I28)</f>
        <v>-6.9599999999999991</v>
      </c>
    </row>
    <row r="29" spans="1:10" x14ac:dyDescent="0.2">
      <c r="A29" s="4" t="s">
        <v>11</v>
      </c>
      <c r="B29" s="9">
        <f t="shared" si="8"/>
        <v>-0.14999999999999991</v>
      </c>
      <c r="C29" s="9">
        <f t="shared" si="8"/>
        <v>-5.0000000000000044E-2</v>
      </c>
      <c r="D29" s="9">
        <f t="shared" si="8"/>
        <v>0</v>
      </c>
      <c r="E29" s="9">
        <f t="shared" si="8"/>
        <v>6.22</v>
      </c>
      <c r="F29" s="9">
        <f t="shared" si="8"/>
        <v>-0.4</v>
      </c>
      <c r="G29" s="9">
        <f t="shared" si="8"/>
        <v>-0.1</v>
      </c>
      <c r="H29" s="13">
        <f t="shared" ref="H29:H41" si="12">SUM(B29:G29)</f>
        <v>5.52</v>
      </c>
      <c r="I29" s="9">
        <f t="shared" si="9"/>
        <v>-2.9999999999999805E-2</v>
      </c>
      <c r="J29" s="18">
        <f>SUM(H29:I29)</f>
        <v>5.49</v>
      </c>
    </row>
    <row r="30" spans="1:10" x14ac:dyDescent="0.2">
      <c r="A30" s="21" t="s">
        <v>24</v>
      </c>
      <c r="B30" s="10">
        <f>SUM(B31,B38:B41)</f>
        <v>39.950000000000003</v>
      </c>
      <c r="C30" s="10">
        <f t="shared" ref="C30:G30" si="13">SUM(C31,C38:C41)</f>
        <v>13.08</v>
      </c>
      <c r="D30" s="10">
        <f t="shared" si="13"/>
        <v>199</v>
      </c>
      <c r="E30" s="10">
        <f t="shared" si="13"/>
        <v>199.00000000000003</v>
      </c>
      <c r="F30" s="10">
        <f t="shared" si="13"/>
        <v>0</v>
      </c>
      <c r="G30" s="10">
        <f t="shared" si="13"/>
        <v>0</v>
      </c>
      <c r="H30" s="11">
        <f t="shared" si="12"/>
        <v>451.03000000000003</v>
      </c>
      <c r="I30" s="10">
        <f>SUM(I31,I38:I41)</f>
        <v>2.5</v>
      </c>
      <c r="J30" s="11">
        <f t="shared" si="4"/>
        <v>453.53000000000003</v>
      </c>
    </row>
    <row r="31" spans="1:10" ht="28.5" x14ac:dyDescent="0.2">
      <c r="A31" s="4" t="s">
        <v>17</v>
      </c>
      <c r="B31" s="12">
        <f>SUM(B32:B37)</f>
        <v>0</v>
      </c>
      <c r="C31" s="12">
        <f t="shared" ref="C31:G31" si="14">SUM(C32:C37)</f>
        <v>1.92</v>
      </c>
      <c r="D31" s="12">
        <f t="shared" si="14"/>
        <v>80</v>
      </c>
      <c r="E31" s="12">
        <f t="shared" si="14"/>
        <v>18.5</v>
      </c>
      <c r="F31" s="12">
        <f t="shared" si="14"/>
        <v>0</v>
      </c>
      <c r="G31" s="12">
        <f t="shared" si="14"/>
        <v>0</v>
      </c>
      <c r="H31" s="13">
        <f t="shared" si="12"/>
        <v>100.42</v>
      </c>
      <c r="I31" s="9">
        <f>SUM(I32:I37)</f>
        <v>0</v>
      </c>
      <c r="J31" s="18">
        <f>SUM(H31:I31)</f>
        <v>100.42</v>
      </c>
    </row>
    <row r="32" spans="1:10" s="16" customFormat="1" ht="13.5" x14ac:dyDescent="0.2">
      <c r="A32" s="14" t="s">
        <v>14</v>
      </c>
      <c r="B32" s="17">
        <v>0</v>
      </c>
      <c r="C32" s="17">
        <v>0</v>
      </c>
      <c r="D32" s="17">
        <v>30</v>
      </c>
      <c r="E32" s="17">
        <v>2</v>
      </c>
      <c r="F32" s="17">
        <v>0</v>
      </c>
      <c r="G32" s="17">
        <v>0</v>
      </c>
      <c r="H32" s="15">
        <f t="shared" si="12"/>
        <v>32</v>
      </c>
      <c r="I32" s="17">
        <v>0</v>
      </c>
      <c r="J32" s="19">
        <f>SUM(H32:I32)</f>
        <v>32</v>
      </c>
    </row>
    <row r="33" spans="1:10" s="16" customFormat="1" ht="13.5" x14ac:dyDescent="0.2">
      <c r="A33" s="14" t="s">
        <v>12</v>
      </c>
      <c r="B33" s="17">
        <v>0</v>
      </c>
      <c r="C33" s="17">
        <v>0</v>
      </c>
      <c r="D33" s="17">
        <v>21</v>
      </c>
      <c r="E33" s="17">
        <v>13</v>
      </c>
      <c r="F33" s="17">
        <v>0</v>
      </c>
      <c r="G33" s="17">
        <v>0</v>
      </c>
      <c r="H33" s="15">
        <f t="shared" si="12"/>
        <v>34</v>
      </c>
      <c r="I33" s="17">
        <v>0</v>
      </c>
      <c r="J33" s="19">
        <f>SUM(H33:I33)</f>
        <v>34</v>
      </c>
    </row>
    <row r="34" spans="1:10" s="16" customFormat="1" ht="13.5" x14ac:dyDescent="0.2">
      <c r="A34" s="14" t="s">
        <v>13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5">
        <f t="shared" si="12"/>
        <v>0</v>
      </c>
      <c r="I34" s="17">
        <v>0</v>
      </c>
      <c r="J34" s="19">
        <f>SUM(H34:I34)</f>
        <v>0</v>
      </c>
    </row>
    <row r="35" spans="1:10" s="16" customFormat="1" ht="27" x14ac:dyDescent="0.2">
      <c r="A35" s="14" t="s">
        <v>16</v>
      </c>
      <c r="B35" s="17">
        <v>0</v>
      </c>
      <c r="C35" s="17">
        <v>0</v>
      </c>
      <c r="D35" s="17">
        <v>7</v>
      </c>
      <c r="E35" s="17">
        <v>1.5</v>
      </c>
      <c r="F35" s="17">
        <v>0</v>
      </c>
      <c r="G35" s="17">
        <v>0</v>
      </c>
      <c r="H35" s="15">
        <f t="shared" si="12"/>
        <v>8.5</v>
      </c>
      <c r="I35" s="17">
        <v>0</v>
      </c>
      <c r="J35" s="19">
        <f>SUM(H35:I35)</f>
        <v>8.5</v>
      </c>
    </row>
    <row r="36" spans="1:10" s="16" customFormat="1" ht="13.5" x14ac:dyDescent="0.2">
      <c r="A36" s="14" t="s">
        <v>19</v>
      </c>
      <c r="B36" s="17">
        <v>0</v>
      </c>
      <c r="C36" s="17">
        <v>0</v>
      </c>
      <c r="D36" s="17">
        <v>12</v>
      </c>
      <c r="E36" s="17">
        <v>1</v>
      </c>
      <c r="F36" s="17">
        <v>0</v>
      </c>
      <c r="G36" s="17">
        <v>0</v>
      </c>
      <c r="H36" s="15">
        <f t="shared" si="12"/>
        <v>13</v>
      </c>
      <c r="I36" s="17">
        <v>0</v>
      </c>
      <c r="J36" s="19">
        <f t="shared" ref="J36" si="15">SUM(H36:I36)</f>
        <v>13</v>
      </c>
    </row>
    <row r="37" spans="1:10" s="16" customFormat="1" ht="27" x14ac:dyDescent="0.2">
      <c r="A37" s="14" t="s">
        <v>18</v>
      </c>
      <c r="B37" s="17">
        <v>0</v>
      </c>
      <c r="C37" s="17">
        <v>1.92</v>
      </c>
      <c r="D37" s="17">
        <v>10</v>
      </c>
      <c r="E37" s="17">
        <v>1</v>
      </c>
      <c r="F37" s="17">
        <v>0</v>
      </c>
      <c r="G37" s="17">
        <v>0</v>
      </c>
      <c r="H37" s="15">
        <f t="shared" si="12"/>
        <v>12.92</v>
      </c>
      <c r="I37" s="17">
        <v>0</v>
      </c>
      <c r="J37" s="19">
        <f t="shared" si="4"/>
        <v>12.92</v>
      </c>
    </row>
    <row r="38" spans="1:10" x14ac:dyDescent="0.2">
      <c r="A38" s="4" t="s">
        <v>9</v>
      </c>
      <c r="B38" s="9">
        <v>0</v>
      </c>
      <c r="C38" s="9">
        <v>0</v>
      </c>
      <c r="D38" s="9">
        <v>9</v>
      </c>
      <c r="E38" s="9">
        <v>1.52</v>
      </c>
      <c r="F38" s="9">
        <v>0</v>
      </c>
      <c r="G38" s="9">
        <v>0</v>
      </c>
      <c r="H38" s="13">
        <f t="shared" si="12"/>
        <v>10.52</v>
      </c>
      <c r="I38" s="9">
        <v>0</v>
      </c>
      <c r="J38" s="18">
        <f>SUM(H38:I38)</f>
        <v>10.52</v>
      </c>
    </row>
    <row r="39" spans="1:10" x14ac:dyDescent="0.2">
      <c r="A39" s="4" t="s">
        <v>10</v>
      </c>
      <c r="B39" s="9">
        <v>37.6</v>
      </c>
      <c r="C39" s="9">
        <v>6.76</v>
      </c>
      <c r="D39" s="9">
        <v>52</v>
      </c>
      <c r="E39" s="9">
        <v>162.08000000000001</v>
      </c>
      <c r="F39" s="9">
        <v>0</v>
      </c>
      <c r="G39" s="9">
        <v>0</v>
      </c>
      <c r="H39" s="13">
        <f t="shared" si="12"/>
        <v>258.44</v>
      </c>
      <c r="I39" s="9">
        <v>0</v>
      </c>
      <c r="J39" s="18">
        <f>SUM(H39:I39)</f>
        <v>258.44</v>
      </c>
    </row>
    <row r="40" spans="1:10" ht="28.5" x14ac:dyDescent="0.2">
      <c r="A40" s="4" t="s">
        <v>15</v>
      </c>
      <c r="B40" s="9">
        <v>0</v>
      </c>
      <c r="C40" s="9">
        <v>2.85</v>
      </c>
      <c r="D40" s="9">
        <v>44</v>
      </c>
      <c r="E40" s="9">
        <v>3.9</v>
      </c>
      <c r="F40" s="9">
        <v>0</v>
      </c>
      <c r="G40" s="9">
        <v>0</v>
      </c>
      <c r="H40" s="13">
        <f t="shared" si="12"/>
        <v>50.75</v>
      </c>
      <c r="I40" s="9">
        <v>0</v>
      </c>
      <c r="J40" s="18">
        <f>SUM(H40:I40)</f>
        <v>50.75</v>
      </c>
    </row>
    <row r="41" spans="1:10" ht="15.75" thickBot="1" x14ac:dyDescent="0.25">
      <c r="A41" s="4" t="s">
        <v>11</v>
      </c>
      <c r="B41" s="9">
        <v>2.35</v>
      </c>
      <c r="C41" s="9">
        <v>1.55</v>
      </c>
      <c r="D41" s="9">
        <v>14</v>
      </c>
      <c r="E41" s="9">
        <v>13</v>
      </c>
      <c r="F41" s="9">
        <v>0</v>
      </c>
      <c r="G41" s="9">
        <v>0</v>
      </c>
      <c r="H41" s="13">
        <f t="shared" si="12"/>
        <v>30.9</v>
      </c>
      <c r="I41" s="9">
        <v>2.5</v>
      </c>
      <c r="J41" s="18">
        <f>SUM(H41:I41)</f>
        <v>33.4</v>
      </c>
    </row>
    <row r="42" spans="1:10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</row>
  </sheetData>
  <mergeCells count="5">
    <mergeCell ref="A3:J3"/>
    <mergeCell ref="A2:J2"/>
    <mergeCell ref="A1:J1"/>
    <mergeCell ref="A4:J4"/>
    <mergeCell ref="A42:J42"/>
  </mergeCells>
  <printOptions horizontalCentered="1"/>
  <pageMargins left="0.5" right="0.5" top="0.5" bottom="0.5" header="0.3" footer="0.3"/>
  <pageSetup scale="64" orientation="portrait" r:id="rId1"/>
  <headerFooter>
    <oddFooter>&amp;L&amp;9&amp;A&amp;R&amp;9Page &amp;P of &amp;N</oddFooter>
  </headerFooter>
  <ignoredErrors>
    <ignoredError sqref="H39:H41 J39:J41 J7:J12 J15:J17 I27 B27:G29 I19:J25 B19:G25 J27 H32:H37 H38:J38 B26:G26 I26:J26 H14:J14 J18 B18:G18 I18 J29:J37 I29" unlockedFormula="1"/>
    <ignoredError sqref="J13 H6:H13 H26:H28 H15:H18 H31 H19:H25 H29:H30 I28:J28" formula="1" unlockedFormula="1"/>
    <ignoredError sqref="B7:D7 I7 B31:D31 I31 E7:G7 E31:G31 J6 I6 B6:G6 I30 B30:G30" formulaRange="1" unlockedFormula="1"/>
    <ignoredError sqref="B15:G17 B8:G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NNI Summary</vt:lpstr>
      <vt:lpstr>'NNI Summary'!Print_Area</vt:lpstr>
      <vt:lpstr>'NNI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2014-11-12T21:25:11Z</dcterms:created>
  <dcterms:modified xsi:type="dcterms:W3CDTF">2020-02-05T16:58:42Z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