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P:\2021_Budget Cycle\FY_2021_Congressional Request\Production\CD and PDF Production\Extracted Excel Files\"/>
    </mc:Choice>
  </mc:AlternateContent>
  <xr:revisionPtr revIDLastSave="0" documentId="13_ncr:1_{3D4FC85C-7038-4CB4-A6AD-091CCA0C6C8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OIG PC&amp;B and Gen Op Expenses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4" l="1"/>
  <c r="F17" i="4" s="1"/>
  <c r="F15" i="4"/>
  <c r="E15" i="4"/>
  <c r="E14" i="4"/>
  <c r="F14" i="4" s="1"/>
  <c r="F13" i="4"/>
  <c r="E13" i="4"/>
  <c r="D12" i="4"/>
  <c r="D16" i="4" s="1"/>
  <c r="C12" i="4"/>
  <c r="C16" i="4" s="1"/>
  <c r="B12" i="4"/>
  <c r="B16" i="4" s="1"/>
  <c r="E11" i="4"/>
  <c r="F11" i="4" s="1"/>
  <c r="E10" i="4"/>
  <c r="F10" i="4" s="1"/>
  <c r="F9" i="4"/>
  <c r="E9" i="4"/>
  <c r="E8" i="4"/>
  <c r="F8" i="4" s="1"/>
  <c r="F7" i="4"/>
  <c r="E7" i="4"/>
  <c r="E16" i="4" l="1"/>
  <c r="F16" i="4" s="1"/>
  <c r="E12" i="4"/>
  <c r="F12" i="4" s="1"/>
</calcChain>
</file>

<file path=xl/sharedStrings.xml><?xml version="1.0" encoding="utf-8"?>
<sst xmlns="http://schemas.openxmlformats.org/spreadsheetml/2006/main" count="26" uniqueCount="26">
  <si>
    <t>Amount</t>
  </si>
  <si>
    <t>Percent</t>
  </si>
  <si>
    <t xml:space="preserve">        Personnel Compensation and Benefits and General Operating Expenses</t>
  </si>
  <si>
    <t>(Dollars in Thousands)</t>
  </si>
  <si>
    <t>Full-Time Equivalents</t>
  </si>
  <si>
    <t>Rent</t>
  </si>
  <si>
    <t>Travel &amp; Transportation of Persons</t>
  </si>
  <si>
    <t>Office of Inspector General</t>
  </si>
  <si>
    <r>
      <t>Advisory &amp; Assistance Services</t>
    </r>
    <r>
      <rPr>
        <vertAlign val="superscript"/>
        <sz val="10"/>
        <rFont val="Arial"/>
        <family val="2"/>
      </rPr>
      <t>2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</si>
  <si>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Includes the costs of the annual financial statements audit and the outsourcing of contracting services.</t>
    </r>
  </si>
  <si>
    <t xml:space="preserve">  Training</t>
  </si>
  <si>
    <t xml:space="preserve">  Other</t>
  </si>
  <si>
    <t xml:space="preserve">  CIGIE Assessment</t>
  </si>
  <si>
    <t>Total</t>
  </si>
  <si>
    <r>
      <t>Personnel Compensation &amp; Benefits</t>
    </r>
    <r>
      <rPr>
        <vertAlign val="superscript"/>
        <sz val="10"/>
        <rFont val="Arial"/>
        <family val="2"/>
      </rPr>
      <t>1</t>
    </r>
  </si>
  <si>
    <t>Information Technology</t>
  </si>
  <si>
    <r>
      <rPr>
        <vertAlign val="superscript"/>
        <sz val="9"/>
        <color theme="1"/>
        <rFont val="Arial"/>
        <family val="2"/>
      </rPr>
      <t xml:space="preserve">1  </t>
    </r>
    <r>
      <rPr>
        <sz val="9"/>
        <color theme="1"/>
        <rFont val="Arial"/>
        <family val="2"/>
      </rPr>
      <t>FY 2021 includes expected within grade increases, COLA and increased performance awards.</t>
    </r>
  </si>
  <si>
    <t>FY 2019</t>
  </si>
  <si>
    <t>Actual</t>
  </si>
  <si>
    <t>FY 2020</t>
  </si>
  <si>
    <t>FY 2021</t>
  </si>
  <si>
    <t>Request</t>
  </si>
  <si>
    <t>Change over</t>
  </si>
  <si>
    <t>FY 2019 Actual</t>
  </si>
  <si>
    <t>Enacted</t>
  </si>
  <si>
    <t>Communications, Supplies, Equipment 
  and Other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</si>
</sst>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;\-&quot;$&quot;#,##0;&quot;-&quot;??"/>
    <numFmt numFmtId="165" formatCode="#,##0;\-#,##0;&quot;-&quot;??"/>
    <numFmt numFmtId="166" formatCode="0.0%;\-0.0%;&quot;-&quot;??"/>
  </numFmts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10"/>
      <name val="Arial"/>
      <family val="2"/>
    </font>
    <font>
      <i/>
      <sz val="9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name val="Arial"/>
      <family val="2"/>
    </font>
    <font>
      <sz val="9.5"/>
      <name val="Arial"/>
      <family val="2"/>
    </font>
    <font>
      <b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4" fillId="2" borderId="0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165" fontId="4" fillId="2" borderId="0" xfId="0" applyNumberFormat="1" applyFont="1" applyFill="1" applyBorder="1"/>
    <xf numFmtId="165" fontId="4" fillId="2" borderId="0" xfId="0" applyNumberFormat="1" applyFont="1" applyFill="1" applyBorder="1" applyAlignment="1">
      <alignment vertical="top"/>
    </xf>
    <xf numFmtId="0" fontId="1" fillId="2" borderId="2" xfId="0" applyFont="1" applyFill="1" applyBorder="1"/>
    <xf numFmtId="164" fontId="1" fillId="2" borderId="2" xfId="0" applyNumberFormat="1" applyFont="1" applyFill="1" applyBorder="1"/>
    <xf numFmtId="0" fontId="4" fillId="2" borderId="5" xfId="0" applyFont="1" applyFill="1" applyBorder="1"/>
    <xf numFmtId="3" fontId="4" fillId="2" borderId="5" xfId="0" applyNumberFormat="1" applyFont="1" applyFill="1" applyBorder="1"/>
    <xf numFmtId="0" fontId="4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 wrapText="1"/>
    </xf>
    <xf numFmtId="164" fontId="4" fillId="2" borderId="0" xfId="0" applyNumberFormat="1" applyFont="1" applyFill="1" applyBorder="1" applyAlignment="1">
      <alignment vertical="top"/>
    </xf>
    <xf numFmtId="0" fontId="8" fillId="0" borderId="0" xfId="0" applyFont="1"/>
    <xf numFmtId="166" fontId="4" fillId="2" borderId="5" xfId="0" applyNumberFormat="1" applyFont="1" applyFill="1" applyBorder="1" applyAlignment="1">
      <alignment horizontal="right"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4" fillId="2" borderId="0" xfId="0" applyFont="1" applyFill="1" applyBorder="1" applyAlignment="1"/>
    <xf numFmtId="3" fontId="4" fillId="0" borderId="5" xfId="0" applyNumberFormat="1" applyFont="1" applyFill="1" applyBorder="1"/>
    <xf numFmtId="0" fontId="4" fillId="2" borderId="1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left" indent="1"/>
    </xf>
    <xf numFmtId="165" fontId="10" fillId="2" borderId="0" xfId="0" applyNumberFormat="1" applyFont="1" applyFill="1" applyBorder="1"/>
    <xf numFmtId="165" fontId="10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wrapText="1"/>
    </xf>
    <xf numFmtId="166" fontId="11" fillId="2" borderId="0" xfId="0" applyNumberFormat="1" applyFont="1" applyFill="1" applyBorder="1" applyAlignment="1">
      <alignment horizontal="right" vertical="top"/>
    </xf>
    <xf numFmtId="166" fontId="11" fillId="2" borderId="0" xfId="0" applyNumberFormat="1" applyFont="1" applyFill="1" applyBorder="1" applyAlignment="1">
      <alignment horizontal="right" vertical="center"/>
    </xf>
    <xf numFmtId="166" fontId="2" fillId="2" borderId="0" xfId="0" applyNumberFormat="1" applyFont="1" applyFill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showGridLines="0" tabSelected="1" zoomScaleNormal="100" workbookViewId="0">
      <selection sqref="A1:F1"/>
    </sheetView>
  </sheetViews>
  <sheetFormatPr defaultRowHeight="14.5" x14ac:dyDescent="0.35"/>
  <cols>
    <col min="1" max="1" width="38.7265625" customWidth="1"/>
    <col min="2" max="2" width="8.81640625" customWidth="1"/>
    <col min="3" max="4" width="10.453125" customWidth="1"/>
    <col min="5" max="5" width="10.7265625" customWidth="1"/>
    <col min="6" max="6" width="9.81640625" customWidth="1"/>
  </cols>
  <sheetData>
    <row r="1" spans="1:6" s="19" customFormat="1" ht="13" x14ac:dyDescent="0.3">
      <c r="A1" s="36" t="s">
        <v>7</v>
      </c>
      <c r="B1" s="36"/>
      <c r="C1" s="36"/>
      <c r="D1" s="36"/>
      <c r="E1" s="36"/>
      <c r="F1" s="36"/>
    </row>
    <row r="2" spans="1:6" s="19" customFormat="1" ht="13" x14ac:dyDescent="0.3">
      <c r="A2" s="36" t="s">
        <v>2</v>
      </c>
      <c r="B2" s="36"/>
      <c r="C2" s="36"/>
      <c r="D2" s="36"/>
      <c r="E2" s="36"/>
      <c r="F2" s="36"/>
    </row>
    <row r="3" spans="1:6" s="19" customFormat="1" ht="13.5" thickBot="1" x14ac:dyDescent="0.35">
      <c r="A3" s="37" t="s">
        <v>3</v>
      </c>
      <c r="B3" s="37"/>
      <c r="C3" s="37"/>
      <c r="D3" s="37"/>
      <c r="E3" s="37"/>
      <c r="F3" s="37"/>
    </row>
    <row r="4" spans="1:6" s="19" customFormat="1" ht="14.15" customHeight="1" x14ac:dyDescent="0.3">
      <c r="A4" s="27"/>
      <c r="B4" s="28"/>
      <c r="C4" s="28"/>
      <c r="D4" s="28"/>
      <c r="E4" s="39" t="s">
        <v>22</v>
      </c>
      <c r="F4" s="39"/>
    </row>
    <row r="5" spans="1:6" s="19" customFormat="1" ht="14.15" customHeight="1" x14ac:dyDescent="0.3">
      <c r="A5" s="1"/>
      <c r="B5" s="29" t="s">
        <v>17</v>
      </c>
      <c r="C5" s="29" t="s">
        <v>19</v>
      </c>
      <c r="D5" s="29" t="s">
        <v>20</v>
      </c>
      <c r="E5" s="38" t="s">
        <v>23</v>
      </c>
      <c r="F5" s="38"/>
    </row>
    <row r="6" spans="1:6" s="19" customFormat="1" ht="14.15" customHeight="1" x14ac:dyDescent="0.3">
      <c r="A6" s="2"/>
      <c r="B6" s="23" t="s">
        <v>18</v>
      </c>
      <c r="C6" s="23" t="s">
        <v>24</v>
      </c>
      <c r="D6" s="23" t="s">
        <v>21</v>
      </c>
      <c r="E6" s="3" t="s">
        <v>0</v>
      </c>
      <c r="F6" s="3" t="s">
        <v>1</v>
      </c>
    </row>
    <row r="7" spans="1:6" s="20" customFormat="1" x14ac:dyDescent="0.35">
      <c r="A7" s="15" t="s">
        <v>14</v>
      </c>
      <c r="B7" s="16">
        <v>13114</v>
      </c>
      <c r="C7" s="16">
        <v>13935</v>
      </c>
      <c r="D7" s="16">
        <v>14810</v>
      </c>
      <c r="E7" s="16">
        <f t="shared" ref="E7:E16" si="0">D7-B7</f>
        <v>1696</v>
      </c>
      <c r="F7" s="30">
        <f t="shared" ref="F7:F17" si="1">IF(E7=0, "N/A", E7/B7)</f>
        <v>0.12932743632758884</v>
      </c>
    </row>
    <row r="8" spans="1:6" s="20" customFormat="1" ht="13.9" customHeight="1" x14ac:dyDescent="0.35">
      <c r="A8" s="10" t="s">
        <v>6</v>
      </c>
      <c r="B8" s="12">
        <v>211</v>
      </c>
      <c r="C8" s="12">
        <v>210</v>
      </c>
      <c r="D8" s="12">
        <v>275</v>
      </c>
      <c r="E8" s="12">
        <f t="shared" si="0"/>
        <v>64</v>
      </c>
      <c r="F8" s="31">
        <f t="shared" si="1"/>
        <v>0.30331753554502372</v>
      </c>
    </row>
    <row r="9" spans="1:6" s="20" customFormat="1" ht="13.9" customHeight="1" x14ac:dyDescent="0.25">
      <c r="A9" s="21" t="s">
        <v>8</v>
      </c>
      <c r="B9" s="12">
        <v>1480</v>
      </c>
      <c r="C9" s="12">
        <v>1801</v>
      </c>
      <c r="D9" s="12">
        <v>2185</v>
      </c>
      <c r="E9" s="12">
        <f t="shared" si="0"/>
        <v>705</v>
      </c>
      <c r="F9" s="31">
        <f t="shared" si="1"/>
        <v>0.47635135135135137</v>
      </c>
    </row>
    <row r="10" spans="1:6" s="19" customFormat="1" ht="13.9" customHeight="1" x14ac:dyDescent="0.3">
      <c r="A10" s="10" t="s">
        <v>5</v>
      </c>
      <c r="B10" s="4">
        <v>104</v>
      </c>
      <c r="C10" s="4">
        <v>110</v>
      </c>
      <c r="D10" s="4">
        <v>120</v>
      </c>
      <c r="E10" s="12">
        <f t="shared" si="0"/>
        <v>16</v>
      </c>
      <c r="F10" s="31">
        <f t="shared" si="1"/>
        <v>0.15384615384615385</v>
      </c>
    </row>
    <row r="11" spans="1:6" s="19" customFormat="1" ht="13.9" customHeight="1" x14ac:dyDescent="0.3">
      <c r="A11" s="10" t="s">
        <v>15</v>
      </c>
      <c r="B11" s="4">
        <v>104</v>
      </c>
      <c r="C11" s="4">
        <v>100</v>
      </c>
      <c r="D11" s="4">
        <v>100</v>
      </c>
      <c r="E11" s="12">
        <f t="shared" si="0"/>
        <v>-4</v>
      </c>
      <c r="F11" s="31">
        <f t="shared" si="1"/>
        <v>-3.8461538461538464E-2</v>
      </c>
    </row>
    <row r="12" spans="1:6" s="19" customFormat="1" ht="24.75" customHeight="1" x14ac:dyDescent="0.3">
      <c r="A12" s="15" t="s">
        <v>25</v>
      </c>
      <c r="B12" s="5">
        <f>SUM(B13:B15)</f>
        <v>263</v>
      </c>
      <c r="C12" s="5">
        <f>SUM(C13:C15)</f>
        <v>344</v>
      </c>
      <c r="D12" s="5">
        <f>SUM(D13:D15)</f>
        <v>360</v>
      </c>
      <c r="E12" s="5">
        <f t="shared" si="0"/>
        <v>97</v>
      </c>
      <c r="F12" s="30">
        <f t="shared" si="1"/>
        <v>0.36882129277566539</v>
      </c>
    </row>
    <row r="13" spans="1:6" s="17" customFormat="1" ht="13.9" customHeight="1" x14ac:dyDescent="0.3">
      <c r="A13" s="24" t="s">
        <v>10</v>
      </c>
      <c r="B13" s="25">
        <v>123</v>
      </c>
      <c r="C13" s="25">
        <v>140</v>
      </c>
      <c r="D13" s="25">
        <v>140</v>
      </c>
      <c r="E13" s="26">
        <f t="shared" si="0"/>
        <v>17</v>
      </c>
      <c r="F13" s="32">
        <f t="shared" si="1"/>
        <v>0.13821138211382114</v>
      </c>
    </row>
    <row r="14" spans="1:6" s="17" customFormat="1" ht="13.9" customHeight="1" x14ac:dyDescent="0.3">
      <c r="A14" s="24" t="s">
        <v>11</v>
      </c>
      <c r="B14" s="25">
        <v>100</v>
      </c>
      <c r="C14" s="25">
        <v>150</v>
      </c>
      <c r="D14" s="25">
        <v>161</v>
      </c>
      <c r="E14" s="26">
        <f t="shared" si="0"/>
        <v>61</v>
      </c>
      <c r="F14" s="32">
        <f t="shared" si="1"/>
        <v>0.61</v>
      </c>
    </row>
    <row r="15" spans="1:6" s="17" customFormat="1" ht="13.9" customHeight="1" x14ac:dyDescent="0.3">
      <c r="A15" s="24" t="s">
        <v>12</v>
      </c>
      <c r="B15" s="25">
        <v>40</v>
      </c>
      <c r="C15" s="25">
        <v>54</v>
      </c>
      <c r="D15" s="25">
        <v>59</v>
      </c>
      <c r="E15" s="26">
        <f t="shared" si="0"/>
        <v>19</v>
      </c>
      <c r="F15" s="32">
        <f t="shared" si="1"/>
        <v>0.47499999999999998</v>
      </c>
    </row>
    <row r="16" spans="1:6" s="19" customFormat="1" ht="13.9" customHeight="1" thickBot="1" x14ac:dyDescent="0.35">
      <c r="A16" s="6" t="s">
        <v>13</v>
      </c>
      <c r="B16" s="7">
        <f>SUM(B7:B12)</f>
        <v>15276</v>
      </c>
      <c r="C16" s="7">
        <f>SUM(C7:C12)</f>
        <v>16500</v>
      </c>
      <c r="D16" s="7">
        <f>SUM(D7:D12)</f>
        <v>17850</v>
      </c>
      <c r="E16" s="13">
        <f t="shared" si="0"/>
        <v>2574</v>
      </c>
      <c r="F16" s="33">
        <f t="shared" si="1"/>
        <v>0.16849960722702279</v>
      </c>
    </row>
    <row r="17" spans="1:6" s="19" customFormat="1" ht="13.9" customHeight="1" thickBot="1" x14ac:dyDescent="0.35">
      <c r="A17" s="8" t="s">
        <v>4</v>
      </c>
      <c r="B17" s="9">
        <v>71</v>
      </c>
      <c r="C17" s="22">
        <v>71</v>
      </c>
      <c r="D17" s="22">
        <v>71</v>
      </c>
      <c r="E17" s="14">
        <f t="shared" ref="E17" si="2">D17-C17</f>
        <v>0</v>
      </c>
      <c r="F17" s="18" t="str">
        <f t="shared" si="1"/>
        <v>N/A</v>
      </c>
    </row>
    <row r="18" spans="1:6" s="11" customFormat="1" ht="13.5" customHeight="1" x14ac:dyDescent="0.35">
      <c r="A18" s="35" t="s">
        <v>16</v>
      </c>
      <c r="B18" s="35"/>
      <c r="C18" s="35"/>
      <c r="D18" s="35"/>
      <c r="E18" s="35"/>
      <c r="F18" s="35"/>
    </row>
    <row r="19" spans="1:6" s="11" customFormat="1" ht="13.5" customHeight="1" x14ac:dyDescent="0.35">
      <c r="A19" s="34" t="s">
        <v>9</v>
      </c>
      <c r="B19" s="34"/>
      <c r="C19" s="34"/>
      <c r="D19" s="34"/>
      <c r="E19" s="34"/>
      <c r="F19" s="34"/>
    </row>
  </sheetData>
  <mergeCells count="7">
    <mergeCell ref="A19:F19"/>
    <mergeCell ref="A18:F18"/>
    <mergeCell ref="A1:F1"/>
    <mergeCell ref="A3:F3"/>
    <mergeCell ref="A2:F2"/>
    <mergeCell ref="E5:F5"/>
    <mergeCell ref="E4:F4"/>
  </mergeCells>
  <pageMargins left="0.7" right="0.7" top="0.75" bottom="0.75" header="0.3" footer="0.3"/>
  <pageSetup orientation="portrait" r:id="rId1"/>
  <ignoredErrors>
    <ignoredError sqref="B16: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OIG PC&amp;B and Gen Op Expenses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barnold</dc:creator>
  <cp:lastModifiedBy>Sabus, Chantel L.</cp:lastModifiedBy>
  <dcterms:created xsi:type="dcterms:W3CDTF">2012-08-27T16:23:53Z</dcterms:created>
  <dcterms:modified xsi:type="dcterms:W3CDTF">2020-02-07T12:54:28Z</dcterms:modified>
</cp:coreProperties>
</file>