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4719E291-F475-429C-A5A8-1F31D2F5E1A6}" xr6:coauthVersionLast="45" xr6:coauthVersionMax="45" xr10:uidLastSave="{00000000-0000-0000-0000-000000000000}"/>
  <bookViews>
    <workbookView xWindow="4290" yWindow="585" windowWidth="25170" windowHeight="14640" xr2:uid="{F50517FC-3F36-4093-8EEE-AEBD21D61A23}"/>
  </bookViews>
  <sheets>
    <sheet name="DRL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F14" i="1" s="1"/>
  <c r="F13" i="1"/>
  <c r="E13" i="1"/>
  <c r="D12" i="1"/>
  <c r="E12" i="1" s="1"/>
  <c r="C12" i="1"/>
  <c r="B12" i="1"/>
  <c r="E11" i="1"/>
  <c r="F11" i="1" s="1"/>
  <c r="F10" i="1"/>
  <c r="E10" i="1"/>
  <c r="D9" i="1"/>
  <c r="E9" i="1" s="1"/>
  <c r="C9" i="1"/>
  <c r="B9" i="1"/>
  <c r="F9" i="1" s="1"/>
  <c r="E8" i="1"/>
  <c r="F8" i="1" s="1"/>
  <c r="F7" i="1"/>
  <c r="E7" i="1"/>
  <c r="E6" i="1"/>
  <c r="D6" i="1"/>
  <c r="D5" i="1" s="1"/>
  <c r="E5" i="1" s="1"/>
  <c r="C6" i="1"/>
  <c r="B6" i="1"/>
  <c r="F6" i="1" s="1"/>
  <c r="C5" i="1"/>
  <c r="B5" i="1"/>
  <c r="F5" i="1" s="1"/>
  <c r="F12" i="1" l="1"/>
</calcChain>
</file>

<file path=xl/sharedStrings.xml><?xml version="1.0" encoding="utf-8"?>
<sst xmlns="http://schemas.openxmlformats.org/spreadsheetml/2006/main" count="19" uniqueCount="19">
  <si>
    <t>(Dollars in Millions)</t>
  </si>
  <si>
    <t>Amount</t>
  </si>
  <si>
    <t>Percent</t>
  </si>
  <si>
    <t>Total</t>
  </si>
  <si>
    <t>FY 2019
Actual</t>
  </si>
  <si>
    <t>FY 2020
(TBD)</t>
  </si>
  <si>
    <t>FY 2021
Request</t>
  </si>
  <si>
    <t>Change over
FY 2019 Actual</t>
  </si>
  <si>
    <t>DRL Funding</t>
  </si>
  <si>
    <t>Learning and Learning Environments</t>
  </si>
  <si>
    <r>
      <t xml:space="preserve">   Computer Science for All (CSforAll)</t>
    </r>
    <r>
      <rPr>
        <vertAlign val="superscript"/>
        <sz val="10"/>
        <rFont val="Arial"/>
        <family val="2"/>
      </rPr>
      <t>1</t>
    </r>
  </si>
  <si>
    <t xml:space="preserve">   EHR Core Research (ECR): STEM Learning</t>
  </si>
  <si>
    <t>Broadening Participation &amp; Institutional
   Capacity</t>
  </si>
  <si>
    <t xml:space="preserve">   Advancing Informal STEM Learning (AISL)</t>
  </si>
  <si>
    <t xml:space="preserve">   Discovery Research PreK-12 (DRK-12)</t>
  </si>
  <si>
    <t xml:space="preserve">STEM Professional Workforce </t>
  </si>
  <si>
    <t xml:space="preserve">   Artificial Intelligence Research Institutes</t>
  </si>
  <si>
    <r>
      <t xml:space="preserve">   Science, Technology, Engineering, 
     Mathematics + Computing (STEM+C)   
     Partnerships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</si>
  <si>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 FY 2019, CSforAll was supported as a component of STEM+C. The FY 2019 Actual is shown for comparison purposes only. FY 2021 funding for STEM+C moves to implement CSforAll as a freestanding program and to expand EHR's computer science education portfolio through existing programs.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</si>
</sst>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66" fontId="2" fillId="2" borderId="0" xfId="0" applyNumberFormat="1" applyFont="1" applyFill="1" applyAlignment="1" applyProtection="1">
      <alignment horizontal="right"/>
      <protection locked="0"/>
    </xf>
    <xf numFmtId="166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1" fillId="2" borderId="4" xfId="0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right"/>
      <protection locked="0"/>
    </xf>
    <xf numFmtId="164" fontId="1" fillId="2" borderId="4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0" xfId="0" applyFont="1" applyFill="1" applyProtection="1">
      <protection locked="0"/>
    </xf>
    <xf numFmtId="166" fontId="1" fillId="2" borderId="0" xfId="0" applyNumberFormat="1" applyFont="1" applyFill="1" applyAlignment="1" applyProtection="1">
      <alignment horizontal="right"/>
      <protection locked="0"/>
    </xf>
    <xf numFmtId="166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Alignment="1" applyProtection="1">
      <alignment vertical="top" wrapText="1"/>
      <protection locked="0"/>
    </xf>
    <xf numFmtId="166" fontId="1" fillId="2" borderId="0" xfId="0" applyNumberFormat="1" applyFont="1" applyFill="1" applyAlignment="1" applyProtection="1">
      <alignment horizontal="right" vertical="top"/>
      <protection locked="0"/>
    </xf>
    <xf numFmtId="166" fontId="1" fillId="2" borderId="0" xfId="0" applyNumberFormat="1" applyFont="1" applyFill="1" applyAlignment="1">
      <alignment horizontal="right" vertical="top"/>
    </xf>
    <xf numFmtId="165" fontId="1" fillId="2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66" fontId="2" fillId="2" borderId="1" xfId="0" applyNumberFormat="1" applyFont="1" applyFill="1" applyBorder="1" applyAlignment="1" applyProtection="1">
      <alignment horizontal="right" vertical="top"/>
      <protection locked="0"/>
    </xf>
    <xf numFmtId="166" fontId="2" fillId="2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horizontal="right" vertical="top"/>
    </xf>
    <xf numFmtId="0" fontId="4" fillId="2" borderId="0" xfId="0" applyFont="1" applyFill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 xr:uid="{98E525E0-C4C8-4C8F-B0C5-285140599F95}"/>
    <cellStyle name="Percent 2" xfId="2" xr:uid="{ECE0D31C-9B32-40F7-AE64-AFE68F79C0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A20B-FD44-44F8-9311-06B4F360E148}">
  <dimension ref="A1:F15"/>
  <sheetViews>
    <sheetView showGridLines="0" tabSelected="1" workbookViewId="0">
      <selection activeCell="G16" sqref="G16"/>
    </sheetView>
  </sheetViews>
  <sheetFormatPr defaultRowHeight="15" x14ac:dyDescent="0.25"/>
  <cols>
    <col min="1" max="1" width="47.85546875" customWidth="1"/>
  </cols>
  <sheetData>
    <row r="1" spans="1:6" x14ac:dyDescent="0.25">
      <c r="A1" s="1" t="s">
        <v>8</v>
      </c>
      <c r="B1" s="1"/>
      <c r="C1" s="1"/>
      <c r="D1" s="1"/>
      <c r="E1" s="1"/>
      <c r="F1" s="1"/>
    </row>
    <row r="2" spans="1:6" ht="15.75" thickBot="1" x14ac:dyDescent="0.3">
      <c r="A2" s="2" t="s">
        <v>0</v>
      </c>
      <c r="B2" s="2"/>
      <c r="C2" s="2"/>
      <c r="D2" s="2"/>
      <c r="E2" s="2"/>
      <c r="F2" s="2"/>
    </row>
    <row r="3" spans="1:6" ht="29.1" customHeight="1" x14ac:dyDescent="0.25">
      <c r="A3" s="3"/>
      <c r="B3" s="4" t="s">
        <v>4</v>
      </c>
      <c r="C3" s="13" t="s">
        <v>5</v>
      </c>
      <c r="D3" s="4" t="s">
        <v>6</v>
      </c>
      <c r="E3" s="5" t="s">
        <v>7</v>
      </c>
      <c r="F3" s="6"/>
    </row>
    <row r="4" spans="1:6" x14ac:dyDescent="0.25">
      <c r="A4" s="7"/>
      <c r="B4" s="8"/>
      <c r="C4" s="8"/>
      <c r="D4" s="8"/>
      <c r="E4" s="9" t="s">
        <v>1</v>
      </c>
      <c r="F4" s="9" t="s">
        <v>2</v>
      </c>
    </row>
    <row r="5" spans="1:6" x14ac:dyDescent="0.25">
      <c r="A5" s="14" t="s">
        <v>3</v>
      </c>
      <c r="B5" s="15">
        <f>SUM(B6,B9,B12)</f>
        <v>228.26999999999998</v>
      </c>
      <c r="C5" s="15">
        <f t="shared" ref="C5:D5" si="0">SUM(C6,C9,C12)</f>
        <v>0</v>
      </c>
      <c r="D5" s="15">
        <f t="shared" si="0"/>
        <v>223.53</v>
      </c>
      <c r="E5" s="16">
        <f t="shared" ref="E5:E14" si="1">D5-B5</f>
        <v>-4.7399999999999807</v>
      </c>
      <c r="F5" s="17">
        <f t="shared" ref="F5:F14" si="2">IF(B5=0,"N/A",E5/B5)</f>
        <v>-2.0764883690366588E-2</v>
      </c>
    </row>
    <row r="6" spans="1:6" x14ac:dyDescent="0.25">
      <c r="A6" s="18" t="s">
        <v>9</v>
      </c>
      <c r="B6" s="19">
        <f>SUM(B7:B8)</f>
        <v>25.7</v>
      </c>
      <c r="C6" s="19">
        <f t="shared" ref="C6:D6" si="3">SUM(C7:C8)</f>
        <v>0</v>
      </c>
      <c r="D6" s="19">
        <f t="shared" si="3"/>
        <v>70.28</v>
      </c>
      <c r="E6" s="20">
        <f t="shared" si="1"/>
        <v>44.58</v>
      </c>
      <c r="F6" s="21">
        <f t="shared" si="2"/>
        <v>1.7346303501945526</v>
      </c>
    </row>
    <row r="7" spans="1:6" x14ac:dyDescent="0.25">
      <c r="A7" s="22" t="s">
        <v>10</v>
      </c>
      <c r="B7" s="10">
        <v>0</v>
      </c>
      <c r="C7" s="10">
        <v>0</v>
      </c>
      <c r="D7" s="10">
        <v>9.4600000000000009</v>
      </c>
      <c r="E7" s="11">
        <f t="shared" si="1"/>
        <v>9.4600000000000009</v>
      </c>
      <c r="F7" s="12" t="str">
        <f t="shared" si="2"/>
        <v>N/A</v>
      </c>
    </row>
    <row r="8" spans="1:6" x14ac:dyDescent="0.25">
      <c r="A8" s="22" t="s">
        <v>11</v>
      </c>
      <c r="B8" s="10">
        <v>25.7</v>
      </c>
      <c r="C8" s="10">
        <v>0</v>
      </c>
      <c r="D8" s="10">
        <v>60.82</v>
      </c>
      <c r="E8" s="11">
        <f t="shared" si="1"/>
        <v>35.120000000000005</v>
      </c>
      <c r="F8" s="12">
        <f t="shared" si="2"/>
        <v>1.366536964980545</v>
      </c>
    </row>
    <row r="9" spans="1:6" ht="15" customHeight="1" x14ac:dyDescent="0.25">
      <c r="A9" s="23" t="s">
        <v>12</v>
      </c>
      <c r="B9" s="24">
        <f>SUM(B10:B11)</f>
        <v>150.69</v>
      </c>
      <c r="C9" s="24">
        <f t="shared" ref="C9:D9" si="4">SUM(C10:C11)</f>
        <v>0</v>
      </c>
      <c r="D9" s="24">
        <f t="shared" si="4"/>
        <v>145.66</v>
      </c>
      <c r="E9" s="25">
        <f t="shared" si="1"/>
        <v>-5.0300000000000011</v>
      </c>
      <c r="F9" s="26">
        <f t="shared" si="2"/>
        <v>-3.3379786316278463E-2</v>
      </c>
    </row>
    <row r="10" spans="1:6" x14ac:dyDescent="0.25">
      <c r="A10" s="27" t="s">
        <v>13</v>
      </c>
      <c r="B10" s="10">
        <v>62.48</v>
      </c>
      <c r="C10" s="10">
        <v>0</v>
      </c>
      <c r="D10" s="10">
        <v>55.77</v>
      </c>
      <c r="E10" s="11">
        <f t="shared" si="1"/>
        <v>-6.7099999999999937</v>
      </c>
      <c r="F10" s="12">
        <f t="shared" si="2"/>
        <v>-0.107394366197183</v>
      </c>
    </row>
    <row r="11" spans="1:6" x14ac:dyDescent="0.25">
      <c r="A11" s="27" t="s">
        <v>14</v>
      </c>
      <c r="B11" s="10">
        <v>88.21</v>
      </c>
      <c r="C11" s="10">
        <v>0</v>
      </c>
      <c r="D11" s="10">
        <v>89.89</v>
      </c>
      <c r="E11" s="11">
        <f t="shared" si="1"/>
        <v>1.6800000000000068</v>
      </c>
      <c r="F11" s="12">
        <f t="shared" si="2"/>
        <v>1.9045459698446968E-2</v>
      </c>
    </row>
    <row r="12" spans="1:6" x14ac:dyDescent="0.25">
      <c r="A12" s="18" t="s">
        <v>15</v>
      </c>
      <c r="B12" s="19">
        <f>SUM(B13+B14)</f>
        <v>51.88</v>
      </c>
      <c r="C12" s="19">
        <f t="shared" ref="C12:D12" si="5">SUM(C13+C14)</f>
        <v>0</v>
      </c>
      <c r="D12" s="19">
        <f t="shared" si="5"/>
        <v>7.59</v>
      </c>
      <c r="E12" s="20">
        <f t="shared" si="1"/>
        <v>-44.290000000000006</v>
      </c>
      <c r="F12" s="21">
        <f t="shared" si="2"/>
        <v>-0.85370084811102553</v>
      </c>
    </row>
    <row r="13" spans="1:6" x14ac:dyDescent="0.25">
      <c r="A13" s="27" t="s">
        <v>16</v>
      </c>
      <c r="B13" s="19">
        <v>0</v>
      </c>
      <c r="C13" s="19">
        <v>0</v>
      </c>
      <c r="D13" s="10">
        <v>7.59</v>
      </c>
      <c r="E13" s="11">
        <f t="shared" si="1"/>
        <v>7.59</v>
      </c>
      <c r="F13" s="12" t="str">
        <f t="shared" si="2"/>
        <v>N/A</v>
      </c>
    </row>
    <row r="14" spans="1:6" ht="41.25" thickBot="1" x14ac:dyDescent="0.3">
      <c r="A14" s="28" t="s">
        <v>17</v>
      </c>
      <c r="B14" s="29">
        <v>51.88</v>
      </c>
      <c r="C14" s="29">
        <v>0</v>
      </c>
      <c r="D14" s="29">
        <v>0</v>
      </c>
      <c r="E14" s="30">
        <f t="shared" si="1"/>
        <v>-51.88</v>
      </c>
      <c r="F14" s="31">
        <f t="shared" si="2"/>
        <v>-1</v>
      </c>
    </row>
    <row r="15" spans="1:6" ht="36.75" customHeight="1" x14ac:dyDescent="0.25">
      <c r="A15" s="32" t="s">
        <v>18</v>
      </c>
      <c r="B15" s="32"/>
      <c r="C15" s="32"/>
      <c r="D15" s="32"/>
      <c r="E15" s="32"/>
      <c r="F15" s="32"/>
    </row>
  </sheetData>
  <mergeCells count="7">
    <mergeCell ref="A15:F15"/>
    <mergeCell ref="A1:F1"/>
    <mergeCell ref="A2:F2"/>
    <mergeCell ref="E3:F3"/>
    <mergeCell ref="B3:B4"/>
    <mergeCell ref="C3:C4"/>
    <mergeCell ref="D3:D4"/>
  </mergeCells>
  <pageMargins left="0.7" right="0.7" top="0.75" bottom="0.75" header="0.3" footer="0.3"/>
  <ignoredErrors>
    <ignoredError sqref="B5: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DRL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dcterms:created xsi:type="dcterms:W3CDTF">2020-02-07T14:49:01Z</dcterms:created>
  <dcterms:modified xsi:type="dcterms:W3CDTF">2020-02-07T15:40:59Z</dcterms:modified>
</cp:coreProperties>
</file>