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756" windowHeight="5256" tabRatio="907"/>
  </bookViews>
  <sheets>
    <sheet name="PLR Funding" sheetId="17" r:id="rId1"/>
  </sheets>
  <definedNames>
    <definedName name="_xlnm.Print_Area" localSheetId="0">'PLR Funding'!$A$1:$F$16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7" l="1"/>
  <c r="C9" i="17"/>
  <c r="E15" i="17"/>
  <c r="F15" i="17"/>
  <c r="E14" i="17"/>
  <c r="F14" i="17"/>
  <c r="E13" i="17"/>
  <c r="F13" i="17"/>
  <c r="E12" i="17"/>
  <c r="F12" i="17"/>
  <c r="E11" i="17"/>
  <c r="F11" i="17"/>
  <c r="E10" i="17"/>
  <c r="F10" i="17"/>
  <c r="B9" i="17"/>
  <c r="E8" i="17"/>
  <c r="F8" i="17"/>
  <c r="E7" i="17"/>
  <c r="F7" i="17"/>
  <c r="B5" i="17"/>
  <c r="D5" i="17"/>
  <c r="D9" i="17"/>
  <c r="E9" i="17"/>
  <c r="F9" i="17"/>
  <c r="E5" i="17"/>
  <c r="F5" i="17"/>
  <c r="E6" i="17"/>
  <c r="F6" i="17"/>
</calcChain>
</file>

<file path=xl/sharedStrings.xml><?xml version="1.0" encoding="utf-8"?>
<sst xmlns="http://schemas.openxmlformats.org/spreadsheetml/2006/main" count="20" uniqueCount="20">
  <si>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</si>
  <si>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</si>
  <si>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</si>
  <si>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</si>
  <si>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</si>
  <si>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</si>
  <si>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 xml:space="preserve">Education </t>
  </si>
  <si>
    <t>Infrastructure</t>
  </si>
  <si>
    <t>FY 2016
Estimate</t>
  </si>
  <si>
    <t>Change Over
FY 2016 Estimate</t>
  </si>
  <si>
    <t>FY 2015
Actual</t>
  </si>
  <si>
    <t>FY 2017
Request</t>
  </si>
  <si>
    <t>PLR Funding</t>
  </si>
  <si>
    <t>Total, PLR</t>
  </si>
  <si>
    <t>Arctic Research Support and Logistics</t>
  </si>
  <si>
    <t>IceCube Neutrino Observatory (IceCube)</t>
  </si>
  <si>
    <t>U.S. Antarctic Facilities and Logistics</t>
  </si>
  <si>
    <t>U.S. Antarctic Logistical Support</t>
  </si>
  <si>
    <t>Polar Environment, Safety, and Health (PESH)</t>
  </si>
  <si>
    <t>Facilities Pre-Construction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</si>
</sst>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;\-#,##0.00;&quot;-&quot;??"/>
    <numFmt numFmtId="166" formatCode="&quot;$&quot;#,##0.00;\-&quot;$&quot;#,##0.00;&quot;-&quot;??"/>
    <numFmt numFmtId="167" formatCode="0.0%;\-0.0%;&quot;-&quot;??"/>
    <numFmt numFmtId="168" formatCode="0.0%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166" fontId="10" fillId="0" borderId="4" xfId="0" applyNumberFormat="1" applyFont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168" fontId="10" fillId="0" borderId="4" xfId="1" applyNumberFormat="1" applyFont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7" fontId="10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zoomScalePageLayoutView="150" workbookViewId="0">
      <selection activeCell="A19" sqref="A19"/>
    </sheetView>
  </sheetViews>
  <sheetFormatPr defaultColWidth="11.44140625" defaultRowHeight="13.8" x14ac:dyDescent="0.25"/>
  <cols>
    <col min="1" max="1" width="38.88671875" customWidth="1"/>
    <col min="2" max="2" width="9.109375" customWidth="1"/>
    <col min="3" max="6" width="9.109375" style="1" customWidth="1"/>
  </cols>
  <sheetData>
    <row r="1" spans="1:6" ht="14.4" customHeight="1" x14ac:dyDescent="0.25">
      <c r="A1" s="23" t="s">
        <v>12</v>
      </c>
      <c r="B1" s="23"/>
      <c r="C1" s="23"/>
      <c r="D1" s="23"/>
      <c r="E1" s="24"/>
      <c r="F1" s="24"/>
    </row>
    <row r="2" spans="1:6" ht="12.6" customHeight="1" thickBot="1" x14ac:dyDescent="0.3">
      <c r="A2" s="25" t="s">
        <v>0</v>
      </c>
      <c r="B2" s="26"/>
      <c r="C2" s="26"/>
      <c r="D2" s="26"/>
      <c r="E2" s="27"/>
      <c r="F2" s="27"/>
    </row>
    <row r="3" spans="1:6" ht="25.2" customHeight="1" x14ac:dyDescent="0.25">
      <c r="A3" s="7"/>
      <c r="B3" s="28" t="s">
        <v>10</v>
      </c>
      <c r="C3" s="30" t="s">
        <v>8</v>
      </c>
      <c r="D3" s="32" t="s">
        <v>11</v>
      </c>
      <c r="E3" s="34" t="s">
        <v>9</v>
      </c>
      <c r="F3" s="34"/>
    </row>
    <row r="4" spans="1:6" ht="13.2" customHeight="1" x14ac:dyDescent="0.25">
      <c r="A4" s="12"/>
      <c r="B4" s="29"/>
      <c r="C4" s="31"/>
      <c r="D4" s="33"/>
      <c r="E4" s="8" t="s">
        <v>1</v>
      </c>
      <c r="F4" s="8" t="s">
        <v>2</v>
      </c>
    </row>
    <row r="5" spans="1:6" s="18" customFormat="1" ht="13.95" customHeight="1" x14ac:dyDescent="0.25">
      <c r="A5" s="9" t="s">
        <v>13</v>
      </c>
      <c r="B5" s="10">
        <f>375.5+67.52</f>
        <v>443.02</v>
      </c>
      <c r="C5" s="10">
        <f>374.33+67.52</f>
        <v>441.84999999999997</v>
      </c>
      <c r="D5" s="10">
        <f>397.34+67.52</f>
        <v>464.85999999999996</v>
      </c>
      <c r="E5" s="10">
        <f>D5-C5</f>
        <v>23.009999999999991</v>
      </c>
      <c r="F5" s="13">
        <f t="shared" ref="F5:F14" si="0">IF(C5=0,"N/A  ",E5/C5)</f>
        <v>5.2076496548602448E-2</v>
      </c>
    </row>
    <row r="6" spans="1:6" ht="13.95" customHeight="1" x14ac:dyDescent="0.25">
      <c r="A6" s="19" t="s">
        <v>5</v>
      </c>
      <c r="B6" s="20">
        <v>111.29999999999995</v>
      </c>
      <c r="C6" s="20">
        <v>128</v>
      </c>
      <c r="D6" s="20">
        <v>139.81999999999994</v>
      </c>
      <c r="E6" s="20">
        <f t="shared" ref="E6:E14" si="1">D6-C6</f>
        <v>11.819999999999936</v>
      </c>
      <c r="F6" s="16">
        <f t="shared" si="0"/>
        <v>9.2343749999999503E-2</v>
      </c>
    </row>
    <row r="7" spans="1:6" s="1" customFormat="1" ht="13.95" customHeight="1" x14ac:dyDescent="0.25">
      <c r="A7" s="15" t="s">
        <v>4</v>
      </c>
      <c r="B7" s="11">
        <v>1.21</v>
      </c>
      <c r="C7" s="11">
        <v>1.03</v>
      </c>
      <c r="D7" s="11">
        <v>1.03</v>
      </c>
      <c r="E7" s="11">
        <f t="shared" si="1"/>
        <v>0</v>
      </c>
      <c r="F7" s="14">
        <f t="shared" si="0"/>
        <v>0</v>
      </c>
    </row>
    <row r="8" spans="1:6" s="1" customFormat="1" ht="13.95" customHeight="1" x14ac:dyDescent="0.25">
      <c r="A8" s="19" t="s">
        <v>6</v>
      </c>
      <c r="B8" s="20">
        <v>3.37</v>
      </c>
      <c r="C8" s="20">
        <v>2.71</v>
      </c>
      <c r="D8" s="20">
        <v>2.35</v>
      </c>
      <c r="E8" s="20">
        <f t="shared" si="1"/>
        <v>-0.35999999999999988</v>
      </c>
      <c r="F8" s="16">
        <f t="shared" si="0"/>
        <v>-0.13284132841328408</v>
      </c>
    </row>
    <row r="9" spans="1:6" s="1" customFormat="1" ht="13.95" customHeight="1" x14ac:dyDescent="0.25">
      <c r="A9" s="19" t="s">
        <v>7</v>
      </c>
      <c r="B9" s="20">
        <f>SUM(B10:B14)</f>
        <v>328.35</v>
      </c>
      <c r="C9" s="20">
        <f t="shared" ref="C9:D9" si="2">SUM(C10:C14)</f>
        <v>311.14</v>
      </c>
      <c r="D9" s="20">
        <f t="shared" si="2"/>
        <v>322.69</v>
      </c>
      <c r="E9" s="20">
        <f t="shared" si="1"/>
        <v>11.550000000000011</v>
      </c>
      <c r="F9" s="16">
        <f t="shared" si="0"/>
        <v>3.7121552998650165E-2</v>
      </c>
    </row>
    <row r="10" spans="1:6" s="1" customFormat="1" ht="13.95" customHeight="1" x14ac:dyDescent="0.25">
      <c r="A10" s="21" t="s">
        <v>14</v>
      </c>
      <c r="B10" s="11">
        <v>56.52</v>
      </c>
      <c r="C10" s="11">
        <v>39.409999999999997</v>
      </c>
      <c r="D10" s="11">
        <v>42.41</v>
      </c>
      <c r="E10" s="11">
        <f t="shared" si="1"/>
        <v>3</v>
      </c>
      <c r="F10" s="14">
        <f t="shared" si="0"/>
        <v>7.6122811469170271E-2</v>
      </c>
    </row>
    <row r="11" spans="1:6" s="1" customFormat="1" ht="13.95" customHeight="1" x14ac:dyDescent="0.25">
      <c r="A11" s="21" t="s">
        <v>15</v>
      </c>
      <c r="B11" s="11">
        <v>3.45</v>
      </c>
      <c r="C11" s="11">
        <v>3.45</v>
      </c>
      <c r="D11" s="11">
        <v>3.5</v>
      </c>
      <c r="E11" s="11">
        <f t="shared" si="1"/>
        <v>4.9999999999999822E-2</v>
      </c>
      <c r="F11" s="14">
        <f t="shared" si="0"/>
        <v>1.4492753623188354E-2</v>
      </c>
    </row>
    <row r="12" spans="1:6" s="1" customFormat="1" ht="13.95" customHeight="1" x14ac:dyDescent="0.25">
      <c r="A12" s="21" t="s">
        <v>16</v>
      </c>
      <c r="B12" s="11">
        <v>194.2</v>
      </c>
      <c r="C12" s="11">
        <v>194.14</v>
      </c>
      <c r="D12" s="11">
        <v>202.14</v>
      </c>
      <c r="E12" s="11">
        <f t="shared" si="1"/>
        <v>8</v>
      </c>
      <c r="F12" s="14">
        <f t="shared" si="0"/>
        <v>4.1207376120325538E-2</v>
      </c>
    </row>
    <row r="13" spans="1:6" s="1" customFormat="1" ht="13.95" customHeight="1" x14ac:dyDescent="0.25">
      <c r="A13" s="21" t="s">
        <v>17</v>
      </c>
      <c r="B13" s="11">
        <v>67.52</v>
      </c>
      <c r="C13" s="11">
        <v>67.52</v>
      </c>
      <c r="D13" s="11">
        <v>67.52</v>
      </c>
      <c r="E13" s="11">
        <f t="shared" si="1"/>
        <v>0</v>
      </c>
      <c r="F13" s="14">
        <f t="shared" si="0"/>
        <v>0</v>
      </c>
    </row>
    <row r="14" spans="1:6" s="1" customFormat="1" ht="13.95" customHeight="1" x14ac:dyDescent="0.25">
      <c r="A14" s="21" t="s">
        <v>18</v>
      </c>
      <c r="B14" s="11">
        <v>6.66</v>
      </c>
      <c r="C14" s="11">
        <v>6.62</v>
      </c>
      <c r="D14" s="11">
        <v>7.12</v>
      </c>
      <c r="E14" s="11">
        <f t="shared" si="1"/>
        <v>0.5</v>
      </c>
      <c r="F14" s="14">
        <f t="shared" si="0"/>
        <v>7.5528700906344406E-2</v>
      </c>
    </row>
    <row r="15" spans="1:6" s="1" customFormat="1" ht="13.95" customHeight="1" thickBot="1" x14ac:dyDescent="0.3">
      <c r="A15" s="15" t="s">
        <v>19</v>
      </c>
      <c r="B15" s="11">
        <v>3.7</v>
      </c>
      <c r="C15" s="11">
        <v>14.5</v>
      </c>
      <c r="D15" s="11">
        <v>5</v>
      </c>
      <c r="E15" s="11">
        <f>D15-C15</f>
        <v>-9.5</v>
      </c>
      <c r="F15" s="14">
        <f>IF(C15=0,"N/A  ",E15/C15)</f>
        <v>-0.65517241379310343</v>
      </c>
    </row>
    <row r="16" spans="1:6" s="18" customFormat="1" ht="13.95" customHeight="1" x14ac:dyDescent="0.25">
      <c r="A16" s="22" t="s">
        <v>3</v>
      </c>
      <c r="B16" s="22"/>
      <c r="C16" s="22"/>
      <c r="D16" s="22"/>
      <c r="E16" s="22"/>
      <c r="F16" s="22"/>
    </row>
    <row r="17" spans="1:6" ht="13.5" customHeight="1" x14ac:dyDescent="0.25">
      <c r="A17" s="17"/>
      <c r="B17" s="17"/>
      <c r="C17" s="17"/>
      <c r="D17" s="17"/>
      <c r="E17" s="17"/>
      <c r="F17" s="17"/>
    </row>
    <row r="18" spans="1:6" ht="15" customHeight="1" x14ac:dyDescent="0.25">
      <c r="A18" s="3"/>
      <c r="B18" s="4"/>
      <c r="C18" s="4"/>
      <c r="D18" s="4"/>
      <c r="E18" s="5"/>
      <c r="F18" s="5"/>
    </row>
    <row r="19" spans="1:6" x14ac:dyDescent="0.25">
      <c r="A19" s="3"/>
      <c r="B19" s="4"/>
      <c r="C19" s="4"/>
      <c r="D19" s="4"/>
      <c r="E19" s="5"/>
      <c r="F19" s="5"/>
    </row>
    <row r="20" spans="1:6" x14ac:dyDescent="0.25">
      <c r="A20" s="3"/>
      <c r="B20" s="4"/>
      <c r="C20" s="4"/>
      <c r="D20" s="4"/>
      <c r="E20" s="5"/>
      <c r="F20" s="5"/>
    </row>
    <row r="21" spans="1:6" x14ac:dyDescent="0.25">
      <c r="A21" s="3"/>
      <c r="B21" s="4"/>
      <c r="C21" s="4"/>
      <c r="D21" s="4"/>
      <c r="E21" s="5"/>
      <c r="F21" s="5"/>
    </row>
    <row r="22" spans="1:6" x14ac:dyDescent="0.25">
      <c r="A22" s="3"/>
      <c r="B22" s="4"/>
      <c r="C22" s="4"/>
      <c r="D22" s="4"/>
      <c r="E22" s="5"/>
      <c r="F22" s="5"/>
    </row>
    <row r="23" spans="1:6" x14ac:dyDescent="0.25">
      <c r="A23" s="6"/>
      <c r="B23" s="4"/>
      <c r="C23" s="4"/>
      <c r="D23" s="4"/>
      <c r="E23" s="5"/>
      <c r="F23" s="5"/>
    </row>
    <row r="24" spans="1:6" x14ac:dyDescent="0.25">
      <c r="A24" s="6"/>
      <c r="B24" s="4"/>
      <c r="C24" s="4"/>
      <c r="D24" s="4"/>
      <c r="E24" s="5"/>
      <c r="F24" s="5"/>
    </row>
    <row r="25" spans="1:6" x14ac:dyDescent="0.25">
      <c r="A25" s="6"/>
      <c r="B25" s="4"/>
      <c r="C25" s="4"/>
      <c r="D25" s="4"/>
      <c r="E25" s="5"/>
      <c r="F25" s="5"/>
    </row>
    <row r="26" spans="1:6" x14ac:dyDescent="0.25">
      <c r="A26" s="3"/>
      <c r="B26" s="4"/>
      <c r="C26" s="4"/>
      <c r="D26" s="4"/>
      <c r="E26" s="5"/>
      <c r="F26" s="5"/>
    </row>
    <row r="27" spans="1:6" ht="12.75" customHeight="1" x14ac:dyDescent="0.25">
      <c r="A27" s="3"/>
      <c r="B27" s="4"/>
      <c r="C27" s="4"/>
      <c r="D27" s="4"/>
      <c r="E27" s="5"/>
      <c r="F27" s="5"/>
    </row>
    <row r="28" spans="1:6" x14ac:dyDescent="0.25">
      <c r="A28" s="6"/>
      <c r="B28" s="4"/>
      <c r="C28" s="4"/>
      <c r="D28" s="4"/>
      <c r="E28" s="5"/>
      <c r="F28" s="5"/>
    </row>
    <row r="29" spans="1:6" x14ac:dyDescent="0.25">
      <c r="A29" s="6"/>
      <c r="B29" s="4"/>
      <c r="C29" s="4"/>
      <c r="D29" s="4"/>
      <c r="E29" s="5"/>
      <c r="F29" s="5"/>
    </row>
    <row r="30" spans="1:6" x14ac:dyDescent="0.25">
      <c r="A30" s="3"/>
      <c r="B30" s="4"/>
      <c r="C30" s="4"/>
      <c r="D30" s="4"/>
      <c r="E30" s="5"/>
      <c r="F30" s="5"/>
    </row>
    <row r="31" spans="1:6" x14ac:dyDescent="0.25">
      <c r="A31" s="3"/>
      <c r="B31" s="4"/>
      <c r="C31" s="4"/>
      <c r="D31" s="4"/>
      <c r="E31" s="5"/>
      <c r="F31" s="5"/>
    </row>
    <row r="32" spans="1:6" x14ac:dyDescent="0.25">
      <c r="A32" s="3"/>
      <c r="B32" s="4"/>
      <c r="C32" s="4"/>
      <c r="D32" s="4"/>
      <c r="E32" s="5"/>
      <c r="F32" s="5"/>
    </row>
    <row r="33" spans="1:6" x14ac:dyDescent="0.25">
      <c r="A33" s="2"/>
      <c r="B33" s="2"/>
      <c r="C33" s="5"/>
      <c r="D33" s="5"/>
      <c r="E33" s="5"/>
      <c r="F33" s="5"/>
    </row>
    <row r="34" spans="1:6" x14ac:dyDescent="0.25">
      <c r="A34" s="2"/>
      <c r="B34" s="2"/>
      <c r="C34" s="5"/>
      <c r="D34" s="5"/>
      <c r="E34" s="5"/>
      <c r="F34" s="5"/>
    </row>
  </sheetData>
  <mergeCells count="7"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ignoredErrors>
    <ignoredError sqref="B9:D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PLR Funding</vt:lpstr>
      <vt:lpstr>'PLR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2016-02-05T23:45:52Z</dcterms:modified>
</cp:coreProperties>
</file>