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60" yWindow="60" windowWidth="9510" windowHeight="5775" tabRatio="907"/>
  </bookViews>
  <sheets>
    <sheet name="GEO Funding Facilities" sheetId="5" r:id="rId1"/>
  </sheets>
  <definedNames>
    <definedName name="_xlnm.Print_Area" localSheetId="0">'GEO Funding Facilities'!$A$1:$F$18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5" l="1"/>
  <c r="F17" i="5" s="1"/>
  <c r="F16" i="5"/>
  <c r="E16" i="5"/>
  <c r="E15" i="5"/>
  <c r="F15" i="5" s="1"/>
  <c r="F14" i="5"/>
  <c r="E14" i="5"/>
  <c r="E13" i="5"/>
  <c r="F13" i="5" s="1"/>
  <c r="F12" i="5"/>
  <c r="E12" i="5"/>
  <c r="E11" i="5"/>
  <c r="F11" i="5" s="1"/>
  <c r="F10" i="5"/>
  <c r="E10" i="5"/>
  <c r="E9" i="5"/>
  <c r="F9" i="5" s="1"/>
  <c r="F8" i="5"/>
  <c r="E8" i="5"/>
  <c r="E7" i="5"/>
  <c r="F7" i="5" s="1"/>
  <c r="F6" i="5"/>
  <c r="E6" i="5"/>
  <c r="D5" i="5"/>
  <c r="E5" i="5" s="1"/>
  <c r="C5" i="5"/>
  <c r="B5" i="5"/>
  <c r="F5" i="5" l="1"/>
</calcChain>
</file>

<file path=xl/sharedStrings.xml><?xml version="1.0" encoding="utf-8"?>
<sst xmlns="http://schemas.openxmlformats.org/spreadsheetml/2006/main" count="22" uniqueCount="22">
  <si>
    <t>(Dollars in Millions)</t>
  </si>
  <si>
    <t>Amount</t>
  </si>
  <si>
    <t>Percent</t>
  </si>
  <si>
    <t>Totals may not add due to rounding.</t>
  </si>
  <si>
    <t>Total, Facilities</t>
  </si>
  <si>
    <t>FY 2016
Estimate</t>
  </si>
  <si>
    <t>FY 2015 Actual</t>
  </si>
  <si>
    <t>FY 2017 Request</t>
  </si>
  <si>
    <t>Change Over
FY 2016 Estimate</t>
  </si>
  <si>
    <t>Academic Research Fleet (OCE)</t>
  </si>
  <si>
    <t>Arctic Research Support and Logistics (PLR)</t>
  </si>
  <si>
    <t>Arecibo Observatory (AGS)</t>
  </si>
  <si>
    <t>International Ocean Discovery Program (OCE)</t>
  </si>
  <si>
    <t>National Center for Atmospheric Research (AGS)</t>
  </si>
  <si>
    <t>National Nanotechnology Coordinated Infrastructure (ICER)</t>
  </si>
  <si>
    <t>Ocean Observatories Initiative (OCE and ICER)</t>
  </si>
  <si>
    <t>U.S. Antarctic Facilities and Logistics (PLR)</t>
  </si>
  <si>
    <t>GEO Funding for Facilities</t>
  </si>
  <si>
    <t>Seismological Facilities for the Advancement of
   Geosciences and EarthScope (EAR)</t>
  </si>
  <si>
    <t>U.S. Antarctic Logistical Support (PLR)</t>
  </si>
  <si>
    <t>IceCube Neutrino Observatory (PLR)</t>
  </si>
  <si>
    <t>Geodesy Advancing Geosciences and EarthScope (EAR)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</si>
</sst>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;\-#,##0.00;&quot;-&quot;??"/>
    <numFmt numFmtId="166" formatCode="&quot;$&quot;#,##0.00;\-&quot;$&quot;#,##0.00;&quot;-&quot;??"/>
    <numFmt numFmtId="167" formatCode="0.0%;\-0.0%;&quot;-&quot;??"/>
  </numFmts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167" fontId="6" fillId="0" borderId="0" xfId="1" applyNumberFormat="1" applyFont="1" applyFill="1" applyBorder="1" applyAlignment="1">
      <alignment horizontal="right" vertical="top"/>
    </xf>
    <xf numFmtId="0" fontId="5" fillId="0" borderId="0" xfId="0" applyFont="1"/>
    <xf numFmtId="0" fontId="9" fillId="0" borderId="0" xfId="0" applyFont="1"/>
    <xf numFmtId="165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166" fontId="8" fillId="0" borderId="0" xfId="0" applyNumberFormat="1" applyFont="1" applyFill="1" applyBorder="1" applyAlignment="1"/>
    <xf numFmtId="167" fontId="8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2" xfId="0" applyFont="1" applyFill="1" applyBorder="1" applyAlignment="1">
      <alignment horizontal="justify" wrapText="1"/>
    </xf>
  </cellXfs>
  <cellStyles count="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abSelected="1" zoomScaleNormal="100" zoomScalePageLayoutView="150" workbookViewId="0">
      <selection activeCell="A35" sqref="A35"/>
    </sheetView>
  </sheetViews>
  <sheetFormatPr defaultColWidth="8.7109375" defaultRowHeight="12.75" x14ac:dyDescent="0.2"/>
  <cols>
    <col min="1" max="1" width="45.85546875" style="2" customWidth="1"/>
    <col min="2" max="6" width="8" style="2" customWidth="1"/>
    <col min="7" max="7" width="7.28515625" style="2" customWidth="1"/>
    <col min="8" max="16384" width="8.7109375" style="2"/>
  </cols>
  <sheetData>
    <row r="1" spans="1:6" ht="14.45" customHeight="1" x14ac:dyDescent="0.2">
      <c r="A1" s="22" t="s">
        <v>17</v>
      </c>
      <c r="B1" s="22"/>
      <c r="C1" s="22"/>
      <c r="D1" s="22"/>
      <c r="E1" s="23"/>
      <c r="F1" s="23"/>
    </row>
    <row r="2" spans="1:6" ht="13.15" customHeight="1" thickBot="1" x14ac:dyDescent="0.25">
      <c r="A2" s="16" t="s">
        <v>0</v>
      </c>
      <c r="B2" s="17"/>
      <c r="C2" s="17"/>
      <c r="D2" s="17"/>
      <c r="E2" s="18"/>
      <c r="F2" s="18"/>
    </row>
    <row r="3" spans="1:6" ht="25.15" customHeight="1" x14ac:dyDescent="0.2">
      <c r="A3" s="7"/>
      <c r="B3" s="19" t="s">
        <v>6</v>
      </c>
      <c r="C3" s="19" t="s">
        <v>5</v>
      </c>
      <c r="D3" s="19" t="s">
        <v>7</v>
      </c>
      <c r="E3" s="21" t="s">
        <v>8</v>
      </c>
      <c r="F3" s="21"/>
    </row>
    <row r="4" spans="1:6" x14ac:dyDescent="0.2">
      <c r="A4" s="8"/>
      <c r="B4" s="20"/>
      <c r="C4" s="20"/>
      <c r="D4" s="20"/>
      <c r="E4" s="6" t="s">
        <v>1</v>
      </c>
      <c r="F4" s="6" t="s">
        <v>2</v>
      </c>
    </row>
    <row r="5" spans="1:6" s="3" customFormat="1" ht="13.9" customHeight="1" x14ac:dyDescent="0.2">
      <c r="A5" s="10" t="s">
        <v>4</v>
      </c>
      <c r="B5" s="11">
        <f>SUM(B6:B17)</f>
        <v>645.61</v>
      </c>
      <c r="C5" s="11">
        <f>SUM(C6:C17)</f>
        <v>634.35</v>
      </c>
      <c r="D5" s="11">
        <f>SUM(D6:D17)</f>
        <v>643.79999999999995</v>
      </c>
      <c r="E5" s="11">
        <f t="shared" ref="E5:E17" si="0">D5-C5</f>
        <v>9.4499999999999318</v>
      </c>
      <c r="F5" s="12">
        <f t="shared" ref="F5:F17" si="1">IF(C5=0,"N/A  ",E5/C5)</f>
        <v>1.4897138803499537E-2</v>
      </c>
    </row>
    <row r="6" spans="1:6" ht="13.9" customHeight="1" x14ac:dyDescent="0.2">
      <c r="A6" s="13" t="s">
        <v>9</v>
      </c>
      <c r="B6" s="4">
        <v>82</v>
      </c>
      <c r="C6" s="4">
        <v>86.8</v>
      </c>
      <c r="D6" s="4">
        <v>84.8</v>
      </c>
      <c r="E6" s="4">
        <f t="shared" si="0"/>
        <v>-2</v>
      </c>
      <c r="F6" s="9">
        <f t="shared" si="1"/>
        <v>-2.3041474654377881E-2</v>
      </c>
    </row>
    <row r="7" spans="1:6" ht="13.9" customHeight="1" x14ac:dyDescent="0.2">
      <c r="A7" s="13" t="s">
        <v>10</v>
      </c>
      <c r="B7" s="4">
        <v>56.78</v>
      </c>
      <c r="C7" s="4">
        <v>39.409999999999997</v>
      </c>
      <c r="D7" s="4">
        <v>42.41</v>
      </c>
      <c r="E7" s="4">
        <f t="shared" ref="E7:E16" si="2">D7-C7</f>
        <v>3</v>
      </c>
      <c r="F7" s="9">
        <f t="shared" ref="F7:F16" si="3">IF(C7=0,"N/A  ",E7/C7)</f>
        <v>7.6122811469170271E-2</v>
      </c>
    </row>
    <row r="8" spans="1:6" ht="13.9" customHeight="1" x14ac:dyDescent="0.2">
      <c r="A8" s="13" t="s">
        <v>11</v>
      </c>
      <c r="B8" s="4">
        <v>4</v>
      </c>
      <c r="C8" s="4">
        <v>4.0999999999999996</v>
      </c>
      <c r="D8" s="4">
        <v>4.0999999999999996</v>
      </c>
      <c r="E8" s="4">
        <f t="shared" si="2"/>
        <v>0</v>
      </c>
      <c r="F8" s="9">
        <f t="shared" si="3"/>
        <v>0</v>
      </c>
    </row>
    <row r="9" spans="1:6" ht="13.9" customHeight="1" x14ac:dyDescent="0.2">
      <c r="A9" s="14" t="s">
        <v>21</v>
      </c>
      <c r="B9" s="4">
        <v>11.58</v>
      </c>
      <c r="C9" s="4">
        <v>11.58</v>
      </c>
      <c r="D9" s="4">
        <v>13.08</v>
      </c>
      <c r="E9" s="4">
        <f t="shared" si="2"/>
        <v>1.5</v>
      </c>
      <c r="F9" s="9">
        <f t="shared" si="3"/>
        <v>0.12953367875647667</v>
      </c>
    </row>
    <row r="10" spans="1:6" ht="13.9" customHeight="1" x14ac:dyDescent="0.2">
      <c r="A10" s="13" t="s">
        <v>20</v>
      </c>
      <c r="B10" s="4">
        <v>3.45</v>
      </c>
      <c r="C10" s="4">
        <v>3.45</v>
      </c>
      <c r="D10" s="4">
        <v>3.5</v>
      </c>
      <c r="E10" s="4">
        <f t="shared" ref="E10" si="4">D10-C10</f>
        <v>4.9999999999999822E-2</v>
      </c>
      <c r="F10" s="9">
        <f t="shared" ref="F10" si="5">IF(C10=0,"N/A  ",E10/C10)</f>
        <v>1.4492753623188354E-2</v>
      </c>
    </row>
    <row r="11" spans="1:6" ht="13.9" customHeight="1" x14ac:dyDescent="0.2">
      <c r="A11" s="13" t="s">
        <v>12</v>
      </c>
      <c r="B11" s="4">
        <v>48</v>
      </c>
      <c r="C11" s="4">
        <v>48</v>
      </c>
      <c r="D11" s="4">
        <v>48</v>
      </c>
      <c r="E11" s="4">
        <f t="shared" si="2"/>
        <v>0</v>
      </c>
      <c r="F11" s="9">
        <f t="shared" si="3"/>
        <v>0</v>
      </c>
    </row>
    <row r="12" spans="1:6" ht="13.9" customHeight="1" x14ac:dyDescent="0.2">
      <c r="A12" s="13" t="s">
        <v>13</v>
      </c>
      <c r="B12" s="4">
        <v>98.7</v>
      </c>
      <c r="C12" s="4">
        <v>99.7</v>
      </c>
      <c r="D12" s="4">
        <v>101</v>
      </c>
      <c r="E12" s="4">
        <f t="shared" si="2"/>
        <v>1.2999999999999972</v>
      </c>
      <c r="F12" s="9">
        <f t="shared" si="3"/>
        <v>1.3039117352056139E-2</v>
      </c>
    </row>
    <row r="13" spans="1:6" ht="13.9" customHeight="1" x14ac:dyDescent="0.2">
      <c r="A13" s="13" t="s">
        <v>14</v>
      </c>
      <c r="B13" s="4">
        <v>0.3</v>
      </c>
      <c r="C13" s="4">
        <v>0.3</v>
      </c>
      <c r="D13" s="4">
        <v>0.3</v>
      </c>
      <c r="E13" s="4">
        <f t="shared" si="2"/>
        <v>0</v>
      </c>
      <c r="F13" s="9">
        <f t="shared" si="3"/>
        <v>0</v>
      </c>
    </row>
    <row r="14" spans="1:6" ht="13.9" customHeight="1" x14ac:dyDescent="0.2">
      <c r="A14" s="13" t="s">
        <v>15</v>
      </c>
      <c r="B14" s="4">
        <v>55</v>
      </c>
      <c r="C14" s="4">
        <v>55</v>
      </c>
      <c r="D14" s="4">
        <v>50</v>
      </c>
      <c r="E14" s="4">
        <f t="shared" si="2"/>
        <v>-5</v>
      </c>
      <c r="F14" s="9">
        <f t="shared" si="3"/>
        <v>-9.0909090909090912E-2</v>
      </c>
    </row>
    <row r="15" spans="1:6" ht="25.15" customHeight="1" x14ac:dyDescent="0.2">
      <c r="A15" s="15" t="s">
        <v>18</v>
      </c>
      <c r="B15" s="5">
        <v>24.35</v>
      </c>
      <c r="C15" s="5">
        <v>24.35</v>
      </c>
      <c r="D15" s="5">
        <v>26.95</v>
      </c>
      <c r="E15" s="5">
        <f t="shared" si="2"/>
        <v>2.5999999999999979</v>
      </c>
      <c r="F15" s="1">
        <f t="shared" si="3"/>
        <v>0.10677618069815185</v>
      </c>
    </row>
    <row r="16" spans="1:6" ht="13.9" customHeight="1" x14ac:dyDescent="0.2">
      <c r="A16" s="13" t="s">
        <v>16</v>
      </c>
      <c r="B16" s="4">
        <v>193.93</v>
      </c>
      <c r="C16" s="4">
        <v>194.14</v>
      </c>
      <c r="D16" s="4">
        <v>202.14</v>
      </c>
      <c r="E16" s="4">
        <f t="shared" si="2"/>
        <v>8</v>
      </c>
      <c r="F16" s="9">
        <f t="shared" si="3"/>
        <v>4.1207376120325538E-2</v>
      </c>
    </row>
    <row r="17" spans="1:6" ht="13.9" customHeight="1" thickBot="1" x14ac:dyDescent="0.25">
      <c r="A17" s="13" t="s">
        <v>19</v>
      </c>
      <c r="B17" s="4">
        <v>67.52</v>
      </c>
      <c r="C17" s="4">
        <v>67.52</v>
      </c>
      <c r="D17" s="4">
        <v>67.52</v>
      </c>
      <c r="E17" s="4">
        <f t="shared" si="0"/>
        <v>0</v>
      </c>
      <c r="F17" s="9">
        <f t="shared" si="1"/>
        <v>0</v>
      </c>
    </row>
    <row r="18" spans="1:6" x14ac:dyDescent="0.2">
      <c r="A18" s="24" t="s">
        <v>3</v>
      </c>
      <c r="B18" s="24"/>
      <c r="C18" s="24"/>
      <c r="D18" s="24"/>
      <c r="E18" s="24"/>
      <c r="F18" s="24"/>
    </row>
  </sheetData>
  <mergeCells count="7">
    <mergeCell ref="A18:F1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Funding Facilities</vt:lpstr>
      <vt:lpstr>'GEO Funding Facilities'!Print_Area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Thornhill, Jennifer L.</cp:lastModifiedBy>
  <cp:lastPrinted>2014-12-04T17:06:06Z</cp:lastPrinted>
  <dcterms:created xsi:type="dcterms:W3CDTF">2013-12-09T18:13:19Z</dcterms:created>
  <dcterms:modified xsi:type="dcterms:W3CDTF">2016-02-05T21:57:25Z</dcterms:modified>
</cp:coreProperties>
</file>