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9600" windowHeight="5316"/>
  </bookViews>
  <sheets>
    <sheet name="GEO Subactivity Funding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D29" i="1"/>
  <c r="C29" i="1"/>
  <c r="B29" i="1"/>
  <c r="K27" i="1"/>
  <c r="K29" i="1"/>
  <c r="J27" i="1"/>
  <c r="J29" i="1"/>
  <c r="I27" i="1"/>
</calcChain>
</file>

<file path=xl/sharedStrings.xml><?xml version="1.0" encoding="utf-8"?>
<sst xmlns="http://schemas.openxmlformats.org/spreadsheetml/2006/main" count="18" uniqueCount="18">
  <si>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</si>
  <si>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</si>
  <si>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</si>
  <si>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</si>
  <si>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</si>
  <si>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</si>
  <si>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</si>
  <si>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</si>
  <si>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</si>
  <si>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FY17</t>
  </si>
  <si>
    <t>AGS</t>
  </si>
  <si>
    <t>EAR</t>
  </si>
  <si>
    <t>ICER</t>
  </si>
  <si>
    <t>OCE</t>
  </si>
  <si>
    <t>PLR</t>
  </si>
  <si>
    <t>USALS</t>
  </si>
  <si>
    <t>Note: USALS is a non-add line above, included in PLR total.</t>
  </si>
  <si>
    <t>Total, 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</si>
</sst>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-&quot;??"/>
    <numFmt numFmtId="165" formatCode="&quot;$&quot;#,##0.00;\-&quot;$&quot;#,##0.00;&quot;-&quot;?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0" xfId="0" applyFont="1"/>
    <xf numFmtId="164" fontId="2" fillId="0" borderId="0" xfId="0" applyNumberFormat="1" applyFont="1"/>
    <xf numFmtId="164" fontId="3" fillId="0" borderId="0" xfId="0" applyNumberFormat="1" applyFont="1" applyFill="1" applyBorder="1" applyAlignment="1"/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Fill="1"/>
    <xf numFmtId="0" fontId="5" fillId="0" borderId="3" xfId="0" applyFont="1" applyBorder="1"/>
    <xf numFmtId="165" fontId="5" fillId="0" borderId="3" xfId="0" applyNumberFormat="1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GEO Subactivity Funding</a:t>
            </a:r>
          </a:p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1716300095115757"/>
          <c:y val="2.25656316769927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678624813154695E-2"/>
          <c:y val="0.13495396408782234"/>
          <c:w val="0.74218533752333404"/>
          <c:h val="0.65842067360627543"/>
        </c:manualLayout>
      </c:layout>
      <c:lineChart>
        <c:grouping val="standard"/>
        <c:varyColors val="0"/>
        <c:ser>
          <c:idx val="0"/>
          <c:order val="0"/>
          <c:tx>
            <c:strRef>
              <c:f>'GEO Subactivity Funding'!$A$23</c:f>
              <c:strCache>
                <c:ptCount val="1"/>
                <c:pt idx="0">
                  <c:v>AGS</c:v>
                </c:pt>
              </c:strCache>
            </c:strRef>
          </c:tx>
          <c:marker>
            <c:spPr>
              <a:ln w="12700"/>
            </c:spPr>
          </c:marker>
          <c:cat>
            <c:strRef>
              <c:f>'GEO Subactivity Funding'!$B$22:$K$22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'GEO Subactivity Funding'!$B$23:$K$23</c:f>
              <c:numCache>
                <c:formatCode>#,##0.00;\-#,##0.00;"-"??</c:formatCode>
                <c:ptCount val="10"/>
                <c:pt idx="0">
                  <c:v>230.03</c:v>
                </c:pt>
                <c:pt idx="1">
                  <c:v>312.8</c:v>
                </c:pt>
                <c:pt idx="2">
                  <c:v>258.8</c:v>
                </c:pt>
                <c:pt idx="3">
                  <c:v>257.654</c:v>
                </c:pt>
                <c:pt idx="4">
                  <c:v>258.64581799999996</c:v>
                </c:pt>
                <c:pt idx="5">
                  <c:v>245.03252900000001</c:v>
                </c:pt>
                <c:pt idx="6">
                  <c:v>250.85380699999999</c:v>
                </c:pt>
                <c:pt idx="7">
                  <c:v>252.18</c:v>
                </c:pt>
                <c:pt idx="8">
                  <c:v>253.67</c:v>
                </c:pt>
                <c:pt idx="9">
                  <c:v>267.92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'GEO Subactivity Funding'!$A$24</c:f>
              <c:strCache>
                <c:ptCount val="1"/>
                <c:pt idx="0">
                  <c:v>EAR</c:v>
                </c:pt>
              </c:strCache>
            </c:strRef>
          </c:tx>
          <c:marker>
            <c:spPr>
              <a:ln w="12700"/>
            </c:spPr>
          </c:marker>
          <c:cat>
            <c:strRef>
              <c:f>'GEO Subactivity Funding'!$B$22:$K$22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'GEO Subactivity Funding'!$B$24:$K$24</c:f>
              <c:numCache>
                <c:formatCode>#,##0.00;\-#,##0.00;"-"??</c:formatCode>
                <c:ptCount val="10"/>
                <c:pt idx="0">
                  <c:v>157.82</c:v>
                </c:pt>
                <c:pt idx="1">
                  <c:v>256.22000000000003</c:v>
                </c:pt>
                <c:pt idx="2">
                  <c:v>183.26</c:v>
                </c:pt>
                <c:pt idx="3">
                  <c:v>183.834</c:v>
                </c:pt>
                <c:pt idx="4">
                  <c:v>183.43433900000002</c:v>
                </c:pt>
                <c:pt idx="5">
                  <c:v>173.80444</c:v>
                </c:pt>
                <c:pt idx="6">
                  <c:v>177.805026</c:v>
                </c:pt>
                <c:pt idx="7">
                  <c:v>178.31</c:v>
                </c:pt>
                <c:pt idx="8">
                  <c:v>179.39</c:v>
                </c:pt>
                <c:pt idx="9">
                  <c:v>191.68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'GEO Subactivity Funding'!$A$25</c:f>
              <c:strCache>
                <c:ptCount val="1"/>
                <c:pt idx="0">
                  <c:v>ICER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'GEO Subactivity Funding'!$B$22:$K$22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'GEO Subactivity Funding'!$B$25:$K$25</c:f>
              <c:numCache>
                <c:formatCode>#,##0.00;\-#,##0.00;"-"??</c:formatCode>
                <c:ptCount val="10"/>
                <c:pt idx="0">
                  <c:v>56.96</c:v>
                </c:pt>
                <c:pt idx="1">
                  <c:v>140.75</c:v>
                </c:pt>
                <c:pt idx="2">
                  <c:v>99.27</c:v>
                </c:pt>
                <c:pt idx="3">
                  <c:v>91.619</c:v>
                </c:pt>
                <c:pt idx="4">
                  <c:v>91.300692999999995</c:v>
                </c:pt>
                <c:pt idx="5">
                  <c:v>84.727969000000002</c:v>
                </c:pt>
                <c:pt idx="6">
                  <c:v>83.527762999999993</c:v>
                </c:pt>
                <c:pt idx="7">
                  <c:v>84.22</c:v>
                </c:pt>
                <c:pt idx="8">
                  <c:v>83.74</c:v>
                </c:pt>
                <c:pt idx="9">
                  <c:v>94.95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'GEO Subactivity Funding'!$A$26</c:f>
              <c:strCache>
                <c:ptCount val="1"/>
                <c:pt idx="0">
                  <c:v>OCE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'GEO Subactivity Funding'!$B$22:$K$22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'GEO Subactivity Funding'!$B$26:$K$26</c:f>
              <c:numCache>
                <c:formatCode>#,##0.00;\-#,##0.00;"-"??</c:formatCode>
                <c:ptCount val="10"/>
                <c:pt idx="0">
                  <c:v>313.06</c:v>
                </c:pt>
                <c:pt idx="1">
                  <c:v>444.36</c:v>
                </c:pt>
                <c:pt idx="2">
                  <c:v>349.88</c:v>
                </c:pt>
                <c:pt idx="3">
                  <c:v>352.21300000000002</c:v>
                </c:pt>
                <c:pt idx="4">
                  <c:v>351.79451399999999</c:v>
                </c:pt>
                <c:pt idx="5">
                  <c:v>343.758779</c:v>
                </c:pt>
                <c:pt idx="6">
                  <c:v>356.26519100000002</c:v>
                </c:pt>
                <c:pt idx="7">
                  <c:v>361.31</c:v>
                </c:pt>
                <c:pt idx="8">
                  <c:v>359.89</c:v>
                </c:pt>
                <c:pt idx="9">
                  <c:v>379.42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'GEO Subactivity Funding'!$A$27</c:f>
              <c:strCache>
                <c:ptCount val="1"/>
                <c:pt idx="0">
                  <c:v>PLR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'GEO Subactivity Funding'!$B$22:$K$22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'GEO Subactivity Funding'!$B$27:$K$27</c:f>
              <c:numCache>
                <c:formatCode>#,##0.00;\-#,##0.00;"-"??</c:formatCode>
                <c:ptCount val="10"/>
                <c:pt idx="0">
                  <c:v>447.13</c:v>
                </c:pt>
                <c:pt idx="1">
                  <c:v>645.43999999999994</c:v>
                </c:pt>
                <c:pt idx="2">
                  <c:v>453.99557499999997</c:v>
                </c:pt>
                <c:pt idx="3">
                  <c:v>440.70000000000005</c:v>
                </c:pt>
                <c:pt idx="4">
                  <c:v>436.196979</c:v>
                </c:pt>
                <c:pt idx="5">
                  <c:v>426.44545499999998</c:v>
                </c:pt>
                <c:pt idx="6">
                  <c:v>452.86688100000003</c:v>
                </c:pt>
                <c:pt idx="7">
                  <c:v>443.02</c:v>
                </c:pt>
                <c:pt idx="8">
                  <c:v>441.84999999999997</c:v>
                </c:pt>
                <c:pt idx="9">
                  <c:v>464.85999999999996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49480"/>
        <c:axId val="487249088"/>
      </c:lineChart>
      <c:catAx>
        <c:axId val="48724948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8724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7249088"/>
        <c:scaling>
          <c:orientation val="minMax"/>
          <c:max val="70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8724948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3027199328997614"/>
          <c:y val="0.27438226361624701"/>
          <c:w val="0.11433490564301101"/>
          <c:h val="0.42677165354330698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91108</xdr:colOff>
      <xdr:row>17</xdr:row>
      <xdr:rowOff>8282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0.88729</cdr:y>
    </cdr:from>
    <cdr:to>
      <cdr:x>1</cdr:x>
      <cdr:y>0.98133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755912"/>
          <a:ext cx="5955196" cy="292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FY 2009 reflects both the FY 2009 omnibus appropriation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and funding provided through the American Recovery and Reinvestment Act of 2009 (P.L. 111-5).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_Budget%20Cycle/FY_2017%20Cong%20Request/06%20-%20Formatting/04%20-%20R&amp;RA%20Narratives/Original%20Versions/GEO%20Excel%20Back-up_FY17CJ_sub%20activity%20fund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 Funding"/>
      <sheetName val="DIR Subact"/>
      <sheetName val="DIR Major Investments"/>
      <sheetName val="Centers"/>
      <sheetName val="Facilities"/>
      <sheetName val="Funding Profile"/>
      <sheetName val="DIR People"/>
      <sheetName val="AGS"/>
      <sheetName val="EAR"/>
      <sheetName val="ICER"/>
      <sheetName val="OCE"/>
      <sheetName val="PLR"/>
    </sheetNames>
    <sheetDataSet>
      <sheetData sheetId="0"/>
      <sheetData sheetId="1">
        <row r="24">
          <cell r="B24" t="str">
            <v>FY08</v>
          </cell>
          <cell r="C24" t="str">
            <v>FY09</v>
          </cell>
          <cell r="D24" t="str">
            <v>FY10</v>
          </cell>
          <cell r="E24" t="str">
            <v>FY11</v>
          </cell>
          <cell r="F24" t="str">
            <v>FY12</v>
          </cell>
          <cell r="G24" t="str">
            <v>FY13</v>
          </cell>
          <cell r="H24" t="str">
            <v>FY14</v>
          </cell>
          <cell r="I24" t="str">
            <v>FY15</v>
          </cell>
          <cell r="J24" t="str">
            <v>FY16</v>
          </cell>
          <cell r="K24" t="str">
            <v>FY17</v>
          </cell>
        </row>
        <row r="25">
          <cell r="A25" t="str">
            <v>AGS</v>
          </cell>
          <cell r="B25">
            <v>230.03</v>
          </cell>
          <cell r="C25">
            <v>312.8</v>
          </cell>
          <cell r="D25">
            <v>258.8</v>
          </cell>
          <cell r="E25">
            <v>257.654</v>
          </cell>
          <cell r="F25">
            <v>258.64581799999996</v>
          </cell>
          <cell r="G25">
            <v>245.03252900000001</v>
          </cell>
          <cell r="H25">
            <v>250.85380699999999</v>
          </cell>
          <cell r="I25">
            <v>252.18</v>
          </cell>
          <cell r="J25">
            <v>253.67</v>
          </cell>
          <cell r="K25">
            <v>267.92</v>
          </cell>
        </row>
        <row r="26">
          <cell r="A26" t="str">
            <v>EAR</v>
          </cell>
          <cell r="B26">
            <v>157.82</v>
          </cell>
          <cell r="C26">
            <v>256.22000000000003</v>
          </cell>
          <cell r="D26">
            <v>183.26</v>
          </cell>
          <cell r="E26">
            <v>183.834</v>
          </cell>
          <cell r="F26">
            <v>183.43433900000002</v>
          </cell>
          <cell r="G26">
            <v>173.80444</v>
          </cell>
          <cell r="H26">
            <v>177.805026</v>
          </cell>
          <cell r="I26">
            <v>178.31</v>
          </cell>
          <cell r="J26">
            <v>179.39</v>
          </cell>
          <cell r="K26">
            <v>191.68</v>
          </cell>
        </row>
        <row r="27">
          <cell r="A27" t="str">
            <v>ICER</v>
          </cell>
          <cell r="B27">
            <v>56.96</v>
          </cell>
          <cell r="C27">
            <v>140.75</v>
          </cell>
          <cell r="D27">
            <v>99.27</v>
          </cell>
          <cell r="E27">
            <v>91.619</v>
          </cell>
          <cell r="F27">
            <v>91.300692999999995</v>
          </cell>
          <cell r="G27">
            <v>84.727969000000002</v>
          </cell>
          <cell r="H27">
            <v>83.527762999999993</v>
          </cell>
          <cell r="I27">
            <v>84.22</v>
          </cell>
          <cell r="J27">
            <v>83.74</v>
          </cell>
          <cell r="K27">
            <v>94.95</v>
          </cell>
        </row>
        <row r="28">
          <cell r="A28" t="str">
            <v>OCE</v>
          </cell>
          <cell r="B28">
            <v>313.06</v>
          </cell>
          <cell r="C28">
            <v>444.36</v>
          </cell>
          <cell r="D28">
            <v>349.88</v>
          </cell>
          <cell r="E28">
            <v>352.21300000000002</v>
          </cell>
          <cell r="F28">
            <v>351.79451399999999</v>
          </cell>
          <cell r="G28">
            <v>343.758779</v>
          </cell>
          <cell r="H28">
            <v>356.26519100000002</v>
          </cell>
          <cell r="I28">
            <v>361.31</v>
          </cell>
          <cell r="J28">
            <v>359.89</v>
          </cell>
          <cell r="K28">
            <v>379.42</v>
          </cell>
        </row>
        <row r="29">
          <cell r="A29" t="str">
            <v>PLR</v>
          </cell>
          <cell r="B29">
            <v>447.13</v>
          </cell>
          <cell r="C29">
            <v>645.43999999999994</v>
          </cell>
          <cell r="D29">
            <v>453.99557499999997</v>
          </cell>
          <cell r="E29">
            <v>440.70000000000005</v>
          </cell>
          <cell r="F29">
            <v>436.196979</v>
          </cell>
          <cell r="G29">
            <v>426.44545499999998</v>
          </cell>
          <cell r="H29">
            <v>452.86688100000003</v>
          </cell>
          <cell r="I29">
            <v>443.02</v>
          </cell>
          <cell r="J29">
            <v>441.84999999999997</v>
          </cell>
          <cell r="K29">
            <v>464.85999999999996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K30"/>
  <sheetViews>
    <sheetView showGridLines="0" tabSelected="1" zoomScale="95" workbookViewId="0">
      <selection activeCell="M17" sqref="M17"/>
    </sheetView>
  </sheetViews>
  <sheetFormatPr defaultRowHeight="14.4" x14ac:dyDescent="0.3"/>
  <cols>
    <col min="1" max="1" width="15.88671875" customWidth="1"/>
    <col min="2" max="11" width="8.109375" customWidth="1"/>
  </cols>
  <sheetData>
    <row r="21" spans="1:11" ht="15" thickBo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3">
      <c r="A22" s="2"/>
      <c r="B22" s="3" t="s">
        <v>0</v>
      </c>
      <c r="C22" s="3" t="s">
        <v>1</v>
      </c>
      <c r="D22" s="3" t="s">
        <v>2</v>
      </c>
      <c r="E22" s="3" t="s">
        <v>3</v>
      </c>
      <c r="F22" s="3" t="s">
        <v>4</v>
      </c>
      <c r="G22" s="3" t="s">
        <v>5</v>
      </c>
      <c r="H22" s="3" t="s">
        <v>6</v>
      </c>
      <c r="I22" s="3" t="s">
        <v>7</v>
      </c>
      <c r="J22" s="3" t="s">
        <v>8</v>
      </c>
      <c r="K22" s="3" t="s">
        <v>9</v>
      </c>
    </row>
    <row r="23" spans="1:11" x14ac:dyDescent="0.3">
      <c r="A23" s="4" t="s">
        <v>10</v>
      </c>
      <c r="B23" s="5">
        <v>230.03</v>
      </c>
      <c r="C23" s="5">
        <v>312.8</v>
      </c>
      <c r="D23" s="5">
        <v>258.8</v>
      </c>
      <c r="E23" s="5">
        <v>257.654</v>
      </c>
      <c r="F23" s="5">
        <v>258.64581799999996</v>
      </c>
      <c r="G23" s="5">
        <v>245.03252900000001</v>
      </c>
      <c r="H23" s="6">
        <v>250.85380699999999</v>
      </c>
      <c r="I23" s="6">
        <v>252.18</v>
      </c>
      <c r="J23" s="6">
        <v>253.67</v>
      </c>
      <c r="K23" s="6">
        <v>267.92</v>
      </c>
    </row>
    <row r="24" spans="1:11" x14ac:dyDescent="0.3">
      <c r="A24" s="4" t="s">
        <v>11</v>
      </c>
      <c r="B24" s="5">
        <v>157.82</v>
      </c>
      <c r="C24" s="5">
        <v>256.22000000000003</v>
      </c>
      <c r="D24" s="5">
        <v>183.26</v>
      </c>
      <c r="E24" s="5">
        <v>183.834</v>
      </c>
      <c r="F24" s="5">
        <v>183.43433900000002</v>
      </c>
      <c r="G24" s="5">
        <v>173.80444</v>
      </c>
      <c r="H24" s="6">
        <v>177.805026</v>
      </c>
      <c r="I24" s="6">
        <v>178.31</v>
      </c>
      <c r="J24" s="6">
        <v>179.39</v>
      </c>
      <c r="K24" s="6">
        <v>191.68</v>
      </c>
    </row>
    <row r="25" spans="1:11" x14ac:dyDescent="0.3">
      <c r="A25" s="4" t="s">
        <v>12</v>
      </c>
      <c r="B25" s="5">
        <v>56.96</v>
      </c>
      <c r="C25" s="5">
        <v>140.75</v>
      </c>
      <c r="D25" s="5">
        <v>99.27</v>
      </c>
      <c r="E25" s="5">
        <v>91.619</v>
      </c>
      <c r="F25" s="5">
        <v>91.300692999999995</v>
      </c>
      <c r="G25" s="5">
        <v>84.727969000000002</v>
      </c>
      <c r="H25" s="6">
        <v>83.527762999999993</v>
      </c>
      <c r="I25" s="6">
        <v>84.22</v>
      </c>
      <c r="J25" s="6">
        <v>83.74</v>
      </c>
      <c r="K25" s="6">
        <v>94.95</v>
      </c>
    </row>
    <row r="26" spans="1:11" x14ac:dyDescent="0.3">
      <c r="A26" s="4" t="s">
        <v>13</v>
      </c>
      <c r="B26" s="5">
        <v>313.06</v>
      </c>
      <c r="C26" s="5">
        <v>444.36</v>
      </c>
      <c r="D26" s="5">
        <v>349.88</v>
      </c>
      <c r="E26" s="5">
        <v>352.21300000000002</v>
      </c>
      <c r="F26" s="5">
        <v>351.79451399999999</v>
      </c>
      <c r="G26" s="5">
        <v>343.758779</v>
      </c>
      <c r="H26" s="6">
        <v>356.26519100000002</v>
      </c>
      <c r="I26" s="6">
        <v>361.31</v>
      </c>
      <c r="J26" s="6">
        <v>359.89</v>
      </c>
      <c r="K26" s="6">
        <v>379.42</v>
      </c>
    </row>
    <row r="27" spans="1:11" x14ac:dyDescent="0.3">
      <c r="A27" s="4" t="s">
        <v>14</v>
      </c>
      <c r="B27" s="5">
        <v>447.13</v>
      </c>
      <c r="C27" s="5">
        <v>645.43999999999994</v>
      </c>
      <c r="D27" s="5">
        <v>453.99557499999997</v>
      </c>
      <c r="E27" s="5">
        <v>440.70000000000005</v>
      </c>
      <c r="F27" s="5">
        <v>436.196979</v>
      </c>
      <c r="G27" s="5">
        <v>426.44545499999998</v>
      </c>
      <c r="H27" s="6">
        <v>452.86688100000003</v>
      </c>
      <c r="I27" s="6">
        <f>375.5+I28</f>
        <v>443.02</v>
      </c>
      <c r="J27" s="6">
        <f>374.33+J28</f>
        <v>441.84999999999997</v>
      </c>
      <c r="K27" s="6">
        <f>397.34+K28</f>
        <v>464.85999999999996</v>
      </c>
    </row>
    <row r="28" spans="1:11" x14ac:dyDescent="0.3">
      <c r="A28" s="7" t="s">
        <v>15</v>
      </c>
      <c r="B28" s="8">
        <v>67.63</v>
      </c>
      <c r="C28" s="8">
        <v>69.239999999999995</v>
      </c>
      <c r="D28" s="8">
        <v>67.52</v>
      </c>
      <c r="E28" s="8">
        <v>67.52</v>
      </c>
      <c r="F28" s="8">
        <v>67.52</v>
      </c>
      <c r="G28" s="8">
        <v>64.506896999999995</v>
      </c>
      <c r="H28" s="9">
        <v>68.94</v>
      </c>
      <c r="I28" s="9">
        <v>67.52</v>
      </c>
      <c r="J28" s="9">
        <v>67.52</v>
      </c>
      <c r="K28" s="9">
        <v>67.52</v>
      </c>
    </row>
    <row r="29" spans="1:11" ht="15" thickBot="1" x14ac:dyDescent="0.35">
      <c r="A29" s="10" t="s">
        <v>17</v>
      </c>
      <c r="B29" s="11">
        <f>SUM(B23:B27)</f>
        <v>1205</v>
      </c>
      <c r="C29" s="11">
        <f t="shared" ref="C29:K29" si="0">SUM(C23:C27)</f>
        <v>1799.5700000000002</v>
      </c>
      <c r="D29" s="11">
        <f t="shared" si="0"/>
        <v>1345.205575</v>
      </c>
      <c r="E29" s="11">
        <f t="shared" si="0"/>
        <v>1326.02</v>
      </c>
      <c r="F29" s="11">
        <f t="shared" si="0"/>
        <v>1321.372343</v>
      </c>
      <c r="G29" s="11">
        <f t="shared" si="0"/>
        <v>1273.769172</v>
      </c>
      <c r="H29" s="11">
        <f t="shared" si="0"/>
        <v>1321.3186679999999</v>
      </c>
      <c r="I29" s="11">
        <f t="shared" si="0"/>
        <v>1319.04</v>
      </c>
      <c r="J29" s="11">
        <f t="shared" si="0"/>
        <v>1318.54</v>
      </c>
      <c r="K29" s="11">
        <f t="shared" si="0"/>
        <v>1398.83</v>
      </c>
    </row>
    <row r="30" spans="1:11" x14ac:dyDescent="0.3">
      <c r="A30" s="12" t="s">
        <v>16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mergeCells count="1">
    <mergeCell ref="A30:K30"/>
  </mergeCells>
  <pageMargins left="0.7" right="0.7" top="0.75" bottom="0.75" header="0.3" footer="0.3"/>
  <pageSetup orientation="portrait" r:id="rId1"/>
  <ignoredErrors>
    <ignoredError sqref="B29:K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Subactivity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2016-02-05T13:49:50Z</dcterms:created>
  <dcterms:modified xsi:type="dcterms:W3CDTF">2016-02-06T00:52:46Z</dcterms:modified>
</cp:coreProperties>
</file>