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35" windowHeight="10230"/>
  </bookViews>
  <sheets>
    <sheet name="NSTC Crosscuts" sheetId="1" r:id="rId1"/>
  </sheets>
  <calcPr calcId="125725"/>
</workbook>
</file>

<file path=xl/calcChain.xml><?xml version="1.0" encoding="utf-8"?>
<calcChain xmlns="http://schemas.openxmlformats.org/spreadsheetml/2006/main">
  <c r="L41" i="1"/>
  <c r="E41"/>
  <c r="F41"/>
  <c r="O40"/>
  <c r="N40"/>
  <c r="E40"/>
  <c r="G40"/>
  <c r="F40"/>
  <c r="L39"/>
  <c r="E39"/>
  <c r="F39" s="1"/>
  <c r="O38"/>
  <c r="N38"/>
  <c r="M38"/>
  <c r="E38"/>
  <c r="H38"/>
  <c r="F38"/>
  <c r="O37"/>
  <c r="L37"/>
  <c r="M37"/>
  <c r="E37"/>
  <c r="H37"/>
  <c r="F37"/>
  <c r="N36"/>
  <c r="O36" s="1"/>
  <c r="E36"/>
  <c r="H36"/>
  <c r="F36"/>
  <c r="O35"/>
  <c r="L35"/>
  <c r="M35"/>
  <c r="E35"/>
  <c r="F35"/>
  <c r="N34"/>
  <c r="O34" s="1"/>
  <c r="E34"/>
  <c r="F34" s="1"/>
  <c r="G34"/>
  <c r="L33"/>
  <c r="E33"/>
  <c r="F33" s="1"/>
  <c r="N32"/>
  <c r="O32" s="1"/>
  <c r="E32"/>
  <c r="F32" s="1"/>
  <c r="L31"/>
  <c r="M31" s="1"/>
  <c r="E31"/>
  <c r="F31" s="1"/>
  <c r="N30"/>
  <c r="O30" s="1"/>
  <c r="E30"/>
  <c r="F30" s="1"/>
  <c r="G30"/>
  <c r="L29"/>
  <c r="E29"/>
  <c r="F29" s="1"/>
  <c r="N22"/>
  <c r="O22" s="1"/>
  <c r="E22"/>
  <c r="G22"/>
  <c r="F22"/>
  <c r="O21"/>
  <c r="L21"/>
  <c r="M21"/>
  <c r="E21"/>
  <c r="H21"/>
  <c r="F21"/>
  <c r="N20"/>
  <c r="O20" s="1"/>
  <c r="E20"/>
  <c r="F20" s="1"/>
  <c r="G20"/>
  <c r="O19"/>
  <c r="L19"/>
  <c r="M19"/>
  <c r="E19"/>
  <c r="H19"/>
  <c r="F19"/>
  <c r="N18"/>
  <c r="O18" s="1"/>
  <c r="E18"/>
  <c r="G18"/>
  <c r="F18"/>
  <c r="O17"/>
  <c r="L17"/>
  <c r="M17"/>
  <c r="E17"/>
  <c r="O16"/>
  <c r="N16"/>
  <c r="M16"/>
  <c r="E16"/>
  <c r="H16"/>
  <c r="F16"/>
  <c r="L15"/>
  <c r="E15"/>
  <c r="H15"/>
  <c r="F15"/>
  <c r="N14"/>
  <c r="O14" s="1"/>
  <c r="E14"/>
  <c r="G14"/>
  <c r="F14"/>
  <c r="L13"/>
  <c r="M13" s="1"/>
  <c r="E13"/>
  <c r="H13"/>
  <c r="F13"/>
  <c r="O12"/>
  <c r="N12"/>
  <c r="M12"/>
  <c r="E12"/>
  <c r="G12"/>
  <c r="F12"/>
  <c r="O11"/>
  <c r="L11"/>
  <c r="M11"/>
  <c r="E11"/>
  <c r="H11"/>
  <c r="F11"/>
  <c r="N10"/>
  <c r="O10" s="1"/>
  <c r="E10"/>
  <c r="G10"/>
  <c r="F10"/>
  <c r="F17" l="1"/>
  <c r="M39"/>
  <c r="M15"/>
  <c r="M29"/>
  <c r="M33"/>
  <c r="M41"/>
  <c r="G13"/>
  <c r="G15"/>
  <c r="G17"/>
  <c r="H17" s="1"/>
  <c r="G19"/>
  <c r="G21"/>
  <c r="G29"/>
  <c r="H29" s="1"/>
  <c r="G31"/>
  <c r="H31" s="1"/>
  <c r="G33"/>
  <c r="H33" s="1"/>
  <c r="G35"/>
  <c r="H35" s="1"/>
  <c r="G37"/>
  <c r="G39"/>
  <c r="H39" s="1"/>
  <c r="G41"/>
  <c r="H41" s="1"/>
  <c r="G16"/>
  <c r="G32"/>
  <c r="H32" s="1"/>
  <c r="G36"/>
  <c r="G38"/>
  <c r="G11"/>
  <c r="H10"/>
  <c r="L10"/>
  <c r="M10" s="1"/>
  <c r="N11"/>
  <c r="H12"/>
  <c r="L12"/>
  <c r="N13"/>
  <c r="O13" s="1"/>
  <c r="H14"/>
  <c r="L14"/>
  <c r="M14" s="1"/>
  <c r="N15"/>
  <c r="O15" s="1"/>
  <c r="L16"/>
  <c r="N17"/>
  <c r="H18"/>
  <c r="L18"/>
  <c r="M18" s="1"/>
  <c r="N19"/>
  <c r="H20"/>
  <c r="L20"/>
  <c r="M20" s="1"/>
  <c r="N21"/>
  <c r="H22"/>
  <c r="L22"/>
  <c r="M22" s="1"/>
  <c r="N29"/>
  <c r="O29" s="1"/>
  <c r="H30"/>
  <c r="L30"/>
  <c r="M30" s="1"/>
  <c r="N31"/>
  <c r="O31" s="1"/>
  <c r="L32"/>
  <c r="M32" s="1"/>
  <c r="N33"/>
  <c r="O33" s="1"/>
  <c r="H34"/>
  <c r="L34"/>
  <c r="M34" s="1"/>
  <c r="N35"/>
  <c r="L36"/>
  <c r="M36" s="1"/>
  <c r="N37"/>
  <c r="L38"/>
  <c r="N39"/>
  <c r="O39" s="1"/>
  <c r="H40"/>
  <c r="L40"/>
  <c r="M40" s="1"/>
  <c r="N41"/>
  <c r="O41" s="1"/>
</calcChain>
</file>

<file path=xl/sharedStrings.xml><?xml version="1.0" encoding="utf-8"?>
<sst xmlns="http://schemas.openxmlformats.org/spreadsheetml/2006/main" count="75" uniqueCount="29">
  <si>
    <t>National Science Foundation</t>
  </si>
  <si>
    <t>NSTC Crosscuts Summary</t>
  </si>
  <si>
    <t>FY 2013 Request to Congress</t>
  </si>
  <si>
    <t>(Dollars in Millions)</t>
  </si>
  <si>
    <t>Climate Change Technology Program</t>
  </si>
  <si>
    <t>U.S. Global Change Research Program</t>
  </si>
  <si>
    <t>FY 2011 Actual</t>
  </si>
  <si>
    <t>FY 2013 Request</t>
  </si>
  <si>
    <t>FY 2013 Request change over:</t>
  </si>
  <si>
    <t>Amount</t>
  </si>
  <si>
    <t>Percent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</si>
  <si>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</si>
  <si>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</si>
  <si>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</si>
  <si>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</si>
  <si>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</si>
  <si>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</si>
  <si>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</si>
  <si>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</si>
  <si>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</si>
  <si>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IA</t>
  </si>
  <si>
    <t>R&amp;RA</t>
  </si>
  <si>
    <t>EHR</t>
  </si>
  <si>
    <t>NSF Total</t>
  </si>
  <si>
    <t>Networking and Information Technology Research and Development</t>
  </si>
  <si>
    <t>National Nanotechnology Initiative</t>
  </si>
  <si>
    <t>FY 2012 
Estimate</t>
  </si>
  <si>
    <t>FY 2012 Estimate</t>
  </si>
  <si>
    <t xml:space="preserve">Totals may not add due to rounding. 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</si>
</sst>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&quot;$&quot;#,##0.00;\-&quot;$&quot;#,##0.00;&quot;-&quot;??"/>
  </numFmts>
  <fonts count="5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2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/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0" fontId="2" fillId="0" borderId="9" xfId="0" applyFont="1" applyBorder="1"/>
    <xf numFmtId="16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165" fontId="2" fillId="0" borderId="21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3" fillId="0" borderId="9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22" xfId="0" applyFont="1" applyBorder="1"/>
    <xf numFmtId="164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0" fontId="3" fillId="0" borderId="27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8" xfId="0" applyFont="1" applyBorder="1"/>
    <xf numFmtId="166" fontId="2" fillId="0" borderId="5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166" fontId="2" fillId="0" borderId="31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6" fontId="3" fillId="0" borderId="32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4" fillId="0" borderId="0" xfId="0" applyFont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zoomScale="82" zoomScaleNormal="82" workbookViewId="0">
      <selection activeCell="H10" sqref="H10"/>
    </sheetView>
  </sheetViews>
  <sheetFormatPr defaultRowHeight="12.75"/>
  <cols>
    <col min="1" max="1" width="12.5703125" style="2" customWidth="1"/>
    <col min="2" max="2" width="9.7109375" style="2" customWidth="1"/>
    <col min="3" max="3" width="9.28515625" style="2" customWidth="1"/>
    <col min="4" max="5" width="9.5703125" style="2" customWidth="1"/>
    <col min="6" max="6" width="7.7109375" style="2" customWidth="1"/>
    <col min="7" max="7" width="9.5703125" style="2" customWidth="1"/>
    <col min="8" max="8" width="7.28515625" style="2" customWidth="1"/>
    <col min="9" max="9" width="8.85546875" style="2" customWidth="1"/>
    <col min="10" max="10" width="8.7109375" style="2" customWidth="1"/>
    <col min="11" max="11" width="9.42578125" style="2" customWidth="1"/>
    <col min="12" max="12" width="8.5703125" style="2" customWidth="1"/>
    <col min="13" max="13" width="8" style="2" customWidth="1"/>
    <col min="14" max="14" width="9.28515625" style="2" customWidth="1"/>
    <col min="15" max="15" width="7.5703125" style="2" customWidth="1"/>
    <col min="16" max="17" width="8.5703125" style="2" customWidth="1"/>
    <col min="18" max="19" width="9.7109375" style="2" customWidth="1"/>
    <col min="20" max="20" width="8.85546875" style="2" customWidth="1"/>
    <col min="21" max="21" width="9.28515625" style="2" customWidth="1"/>
    <col min="22" max="24" width="8.85546875" style="2" customWidth="1"/>
    <col min="25" max="26" width="8.7109375" style="2" customWidth="1"/>
    <col min="27" max="27" width="7.42578125" style="2" bestFit="1" customWidth="1"/>
    <col min="28" max="28" width="9.140625" style="2"/>
    <col min="29" max="29" width="7.42578125" style="2" customWidth="1"/>
    <col min="30" max="30" width="8.7109375" style="2" customWidth="1"/>
    <col min="31" max="31" width="7.42578125" style="2" customWidth="1"/>
    <col min="32" max="16384" width="9.140625" style="2"/>
  </cols>
  <sheetData>
    <row r="1" spans="1:31" ht="18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 thickBo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 customHeight="1">
      <c r="A5" s="4"/>
      <c r="B5" s="84" t="s">
        <v>4</v>
      </c>
      <c r="C5" s="85"/>
      <c r="D5" s="85"/>
      <c r="E5" s="85"/>
      <c r="F5" s="85"/>
      <c r="G5" s="85"/>
      <c r="H5" s="86"/>
      <c r="I5" s="90" t="s">
        <v>5</v>
      </c>
      <c r="J5" s="91"/>
      <c r="K5" s="91"/>
      <c r="L5" s="91"/>
      <c r="M5" s="91"/>
      <c r="N5" s="91"/>
      <c r="O5" s="92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2.75" customHeight="1" thickBot="1">
      <c r="A6" s="7"/>
      <c r="B6" s="87"/>
      <c r="C6" s="88"/>
      <c r="D6" s="88"/>
      <c r="E6" s="88"/>
      <c r="F6" s="88"/>
      <c r="G6" s="88"/>
      <c r="H6" s="89"/>
      <c r="I6" s="93"/>
      <c r="J6" s="94"/>
      <c r="K6" s="94"/>
      <c r="L6" s="94"/>
      <c r="M6" s="94"/>
      <c r="N6" s="94"/>
      <c r="O6" s="95"/>
      <c r="P6" s="5"/>
      <c r="Q6" s="5"/>
    </row>
    <row r="7" spans="1:31" ht="17.25" customHeight="1" thickBot="1">
      <c r="A7" s="7"/>
      <c r="B7" s="96" t="s">
        <v>6</v>
      </c>
      <c r="C7" s="99" t="s">
        <v>26</v>
      </c>
      <c r="D7" s="102" t="s">
        <v>7</v>
      </c>
      <c r="E7" s="105" t="s">
        <v>8</v>
      </c>
      <c r="F7" s="106"/>
      <c r="G7" s="106"/>
      <c r="H7" s="107"/>
      <c r="I7" s="96" t="s">
        <v>6</v>
      </c>
      <c r="J7" s="99" t="s">
        <v>26</v>
      </c>
      <c r="K7" s="102" t="s">
        <v>7</v>
      </c>
      <c r="L7" s="105" t="s">
        <v>8</v>
      </c>
      <c r="M7" s="106"/>
      <c r="N7" s="106"/>
      <c r="O7" s="107"/>
      <c r="P7" s="8"/>
      <c r="Q7" s="8"/>
    </row>
    <row r="8" spans="1:31">
      <c r="A8" s="7"/>
      <c r="B8" s="97"/>
      <c r="C8" s="100"/>
      <c r="D8" s="103"/>
      <c r="E8" s="81" t="s">
        <v>6</v>
      </c>
      <c r="F8" s="82"/>
      <c r="G8" s="82" t="s">
        <v>27</v>
      </c>
      <c r="H8" s="83"/>
      <c r="I8" s="97"/>
      <c r="J8" s="100"/>
      <c r="K8" s="103"/>
      <c r="L8" s="81" t="s">
        <v>6</v>
      </c>
      <c r="M8" s="82"/>
      <c r="N8" s="82" t="s">
        <v>27</v>
      </c>
      <c r="O8" s="83"/>
      <c r="P8" s="8"/>
      <c r="Q8" s="8"/>
    </row>
    <row r="9" spans="1:31" s="13" customFormat="1">
      <c r="A9" s="9"/>
      <c r="B9" s="98"/>
      <c r="C9" s="101"/>
      <c r="D9" s="104"/>
      <c r="E9" s="10" t="s">
        <v>9</v>
      </c>
      <c r="F9" s="79" t="s">
        <v>10</v>
      </c>
      <c r="G9" s="11" t="s">
        <v>9</v>
      </c>
      <c r="H9" s="12" t="s">
        <v>10</v>
      </c>
      <c r="I9" s="98"/>
      <c r="J9" s="101"/>
      <c r="K9" s="104"/>
      <c r="L9" s="10" t="s">
        <v>9</v>
      </c>
      <c r="M9" s="79" t="s">
        <v>10</v>
      </c>
      <c r="N9" s="11" t="s">
        <v>9</v>
      </c>
      <c r="O9" s="12" t="s">
        <v>10</v>
      </c>
    </row>
    <row r="10" spans="1:31" ht="16.5" customHeight="1">
      <c r="A10" s="14" t="s">
        <v>11</v>
      </c>
      <c r="B10" s="52">
        <v>0</v>
      </c>
      <c r="C10" s="53">
        <v>0</v>
      </c>
      <c r="D10" s="52">
        <v>0</v>
      </c>
      <c r="E10" s="52">
        <f>D10-B10</f>
        <v>0</v>
      </c>
      <c r="F10" s="63" t="str">
        <f>IF(B10&lt;&gt;0,E10/B10,"N/A")</f>
        <v>N/A</v>
      </c>
      <c r="G10" s="66">
        <f>D10-C10</f>
        <v>0</v>
      </c>
      <c r="H10" s="19" t="str">
        <f>IF(C10&lt;&gt;0,G10/C10,"N/A")</f>
        <v>N/A</v>
      </c>
      <c r="I10" s="15">
        <v>81</v>
      </c>
      <c r="J10" s="16">
        <v>89</v>
      </c>
      <c r="K10" s="17">
        <v>91</v>
      </c>
      <c r="L10" s="15">
        <f>K10-I10</f>
        <v>10</v>
      </c>
      <c r="M10" s="18">
        <f>IF(I10&lt;&gt;0,L10/I10,"N/A")</f>
        <v>0.12345679012345678</v>
      </c>
      <c r="N10" s="16">
        <f>K10-J10</f>
        <v>2</v>
      </c>
      <c r="O10" s="19">
        <f>IF(J10&lt;&gt;0,N10/J10,"N/A")</f>
        <v>2.247191011235955E-2</v>
      </c>
    </row>
    <row r="11" spans="1:31">
      <c r="A11" s="20" t="s">
        <v>12</v>
      </c>
      <c r="B11" s="52">
        <v>0</v>
      </c>
      <c r="C11" s="54">
        <v>0</v>
      </c>
      <c r="D11" s="55">
        <v>0</v>
      </c>
      <c r="E11" s="52">
        <f t="shared" ref="E11:E22" si="0">D11-B11</f>
        <v>0</v>
      </c>
      <c r="F11" s="64" t="str">
        <f t="shared" ref="F11:F22" si="1">IF(B11&lt;&gt;0,E11/B11,"N/A")</f>
        <v>N/A</v>
      </c>
      <c r="G11" s="67">
        <f t="shared" ref="G11:G22" si="2">D11-C11</f>
        <v>0</v>
      </c>
      <c r="H11" s="26" t="str">
        <f t="shared" ref="H11:H22" si="3">IF(C11&lt;&gt;0,G11/C11,"N/A")</f>
        <v>N/A</v>
      </c>
      <c r="I11" s="52">
        <v>0</v>
      </c>
      <c r="J11" s="54">
        <v>0</v>
      </c>
      <c r="K11" s="55">
        <v>0</v>
      </c>
      <c r="L11" s="52">
        <f t="shared" ref="L11:L22" si="4">K11-I11</f>
        <v>0</v>
      </c>
      <c r="M11" s="25" t="str">
        <f t="shared" ref="M11:M22" si="5">IF(I11&lt;&gt;0,L11/I11,"N/A")</f>
        <v>N/A</v>
      </c>
      <c r="N11" s="67">
        <f t="shared" ref="N11:N22" si="6">K11-J11</f>
        <v>0</v>
      </c>
      <c r="O11" s="26" t="str">
        <f t="shared" ref="O11:O22" si="7">IF(J11&lt;&gt;0,N11/J11,"N/A")</f>
        <v>N/A</v>
      </c>
    </row>
    <row r="12" spans="1:31">
      <c r="A12" s="20" t="s">
        <v>13</v>
      </c>
      <c r="B12" s="21">
        <v>28.5</v>
      </c>
      <c r="C12" s="27">
        <v>28.5</v>
      </c>
      <c r="D12" s="28">
        <v>29</v>
      </c>
      <c r="E12" s="21">
        <f t="shared" si="0"/>
        <v>0.5</v>
      </c>
      <c r="F12" s="64">
        <f t="shared" si="1"/>
        <v>1.7543859649122806E-2</v>
      </c>
      <c r="G12" s="68">
        <f t="shared" si="2"/>
        <v>0.5</v>
      </c>
      <c r="H12" s="26">
        <f t="shared" si="3"/>
        <v>1.7543859649122806E-2</v>
      </c>
      <c r="I12" s="52">
        <v>0</v>
      </c>
      <c r="J12" s="54">
        <v>0</v>
      </c>
      <c r="K12" s="55">
        <v>0</v>
      </c>
      <c r="L12" s="52">
        <f t="shared" si="4"/>
        <v>0</v>
      </c>
      <c r="M12" s="25" t="str">
        <f t="shared" si="5"/>
        <v>N/A</v>
      </c>
      <c r="N12" s="67">
        <f t="shared" si="6"/>
        <v>0</v>
      </c>
      <c r="O12" s="26" t="str">
        <f t="shared" si="7"/>
        <v>N/A</v>
      </c>
    </row>
    <row r="13" spans="1:31">
      <c r="A13" s="20" t="s">
        <v>14</v>
      </c>
      <c r="B13" s="52">
        <v>0</v>
      </c>
      <c r="C13" s="54">
        <v>0</v>
      </c>
      <c r="D13" s="55">
        <v>0</v>
      </c>
      <c r="E13" s="52">
        <f t="shared" si="0"/>
        <v>0</v>
      </c>
      <c r="F13" s="64" t="str">
        <f t="shared" si="1"/>
        <v>N/A</v>
      </c>
      <c r="G13" s="67">
        <f t="shared" si="2"/>
        <v>0</v>
      </c>
      <c r="H13" s="26" t="str">
        <f t="shared" si="3"/>
        <v>N/A</v>
      </c>
      <c r="I13" s="24">
        <v>194</v>
      </c>
      <c r="J13" s="22">
        <v>194</v>
      </c>
      <c r="K13" s="23">
        <v>194</v>
      </c>
      <c r="L13" s="52">
        <f t="shared" si="4"/>
        <v>0</v>
      </c>
      <c r="M13" s="73">
        <f t="shared" si="5"/>
        <v>0</v>
      </c>
      <c r="N13" s="67">
        <f t="shared" si="6"/>
        <v>0</v>
      </c>
      <c r="O13" s="54">
        <f t="shared" si="7"/>
        <v>0</v>
      </c>
    </row>
    <row r="14" spans="1:31">
      <c r="A14" s="20" t="s">
        <v>15</v>
      </c>
      <c r="B14" s="52">
        <v>0</v>
      </c>
      <c r="C14" s="54">
        <v>0</v>
      </c>
      <c r="D14" s="55">
        <v>0</v>
      </c>
      <c r="E14" s="52">
        <f t="shared" si="0"/>
        <v>0</v>
      </c>
      <c r="F14" s="64" t="str">
        <f t="shared" si="1"/>
        <v>N/A</v>
      </c>
      <c r="G14" s="67">
        <f t="shared" si="2"/>
        <v>0</v>
      </c>
      <c r="H14" s="26" t="str">
        <f t="shared" si="3"/>
        <v>N/A</v>
      </c>
      <c r="I14" s="24">
        <v>3.323</v>
      </c>
      <c r="J14" s="22">
        <v>5.0299999999999994</v>
      </c>
      <c r="K14" s="23">
        <v>8.0299999999999994</v>
      </c>
      <c r="L14" s="24">
        <f t="shared" si="4"/>
        <v>4.706999999999999</v>
      </c>
      <c r="M14" s="25">
        <f t="shared" si="5"/>
        <v>1.4164911224796868</v>
      </c>
      <c r="N14" s="22">
        <f t="shared" si="6"/>
        <v>3</v>
      </c>
      <c r="O14" s="26">
        <f t="shared" si="7"/>
        <v>0.59642147117296229</v>
      </c>
    </row>
    <row r="15" spans="1:31">
      <c r="A15" s="20" t="s">
        <v>16</v>
      </c>
      <c r="B15" s="52">
        <v>0</v>
      </c>
      <c r="C15" s="54">
        <v>0</v>
      </c>
      <c r="D15" s="55">
        <v>0</v>
      </c>
      <c r="E15" s="52">
        <f t="shared" si="0"/>
        <v>0</v>
      </c>
      <c r="F15" s="64" t="str">
        <f t="shared" si="1"/>
        <v>N/A</v>
      </c>
      <c r="G15" s="67">
        <f t="shared" si="2"/>
        <v>0</v>
      </c>
      <c r="H15" s="26" t="str">
        <f t="shared" si="3"/>
        <v>N/A</v>
      </c>
      <c r="I15" s="24">
        <v>20.73</v>
      </c>
      <c r="J15" s="22">
        <v>22.230000000000004</v>
      </c>
      <c r="K15" s="23">
        <v>23.230000000000004</v>
      </c>
      <c r="L15" s="24">
        <f t="shared" si="4"/>
        <v>2.5000000000000036</v>
      </c>
      <c r="M15" s="25">
        <f t="shared" si="5"/>
        <v>0.12059816690786317</v>
      </c>
      <c r="N15" s="22">
        <f t="shared" si="6"/>
        <v>1</v>
      </c>
      <c r="O15" s="26">
        <f t="shared" si="7"/>
        <v>4.4984255510571294E-2</v>
      </c>
    </row>
    <row r="16" spans="1:31">
      <c r="A16" s="20" t="s">
        <v>17</v>
      </c>
      <c r="B16" s="52">
        <v>0</v>
      </c>
      <c r="C16" s="54">
        <v>0</v>
      </c>
      <c r="D16" s="55">
        <v>0</v>
      </c>
      <c r="E16" s="52">
        <f t="shared" si="0"/>
        <v>0</v>
      </c>
      <c r="F16" s="64" t="str">
        <f t="shared" si="1"/>
        <v>N/A</v>
      </c>
      <c r="G16" s="67">
        <f t="shared" si="2"/>
        <v>0</v>
      </c>
      <c r="H16" s="26" t="str">
        <f t="shared" si="3"/>
        <v>N/A</v>
      </c>
      <c r="I16" s="52">
        <v>0</v>
      </c>
      <c r="J16" s="54">
        <v>0</v>
      </c>
      <c r="K16" s="55">
        <v>0</v>
      </c>
      <c r="L16" s="52">
        <f t="shared" si="4"/>
        <v>0</v>
      </c>
      <c r="M16" s="25" t="str">
        <f t="shared" si="5"/>
        <v>N/A</v>
      </c>
      <c r="N16" s="67">
        <f t="shared" si="6"/>
        <v>0</v>
      </c>
      <c r="O16" s="26" t="str">
        <f t="shared" si="7"/>
        <v>N/A</v>
      </c>
    </row>
    <row r="17" spans="1:28">
      <c r="A17" s="20" t="s">
        <v>18</v>
      </c>
      <c r="B17" s="24">
        <v>1.853925</v>
      </c>
      <c r="C17" s="22">
        <v>1.21</v>
      </c>
      <c r="D17" s="23">
        <v>1.1599999999999999</v>
      </c>
      <c r="E17" s="24">
        <f t="shared" si="0"/>
        <v>-0.69392500000000013</v>
      </c>
      <c r="F17" s="64">
        <f t="shared" si="1"/>
        <v>-0.37430047062313748</v>
      </c>
      <c r="G17" s="69">
        <f t="shared" si="2"/>
        <v>-5.0000000000000044E-2</v>
      </c>
      <c r="H17" s="26">
        <f t="shared" si="3"/>
        <v>-4.1322314049586813E-2</v>
      </c>
      <c r="I17" s="52">
        <v>0</v>
      </c>
      <c r="J17" s="54">
        <v>0</v>
      </c>
      <c r="K17" s="55">
        <v>0</v>
      </c>
      <c r="L17" s="52">
        <f t="shared" si="4"/>
        <v>0</v>
      </c>
      <c r="M17" s="25" t="str">
        <f t="shared" si="5"/>
        <v>N/A</v>
      </c>
      <c r="N17" s="67">
        <f t="shared" si="6"/>
        <v>0</v>
      </c>
      <c r="O17" s="26" t="str">
        <f t="shared" si="7"/>
        <v>N/A</v>
      </c>
    </row>
    <row r="18" spans="1:28">
      <c r="A18" s="20" t="s">
        <v>19</v>
      </c>
      <c r="B18" s="52">
        <v>0</v>
      </c>
      <c r="C18" s="54">
        <v>0</v>
      </c>
      <c r="D18" s="55">
        <v>0</v>
      </c>
      <c r="E18" s="52">
        <f t="shared" si="0"/>
        <v>0</v>
      </c>
      <c r="F18" s="64" t="str">
        <f t="shared" si="1"/>
        <v>N/A</v>
      </c>
      <c r="G18" s="67">
        <f t="shared" si="2"/>
        <v>0</v>
      </c>
      <c r="H18" s="26" t="str">
        <f t="shared" si="3"/>
        <v>N/A</v>
      </c>
      <c r="I18" s="24">
        <v>18.520304999999997</v>
      </c>
      <c r="J18" s="22">
        <v>23.099999999999998</v>
      </c>
      <c r="K18" s="23">
        <v>16.649999999999999</v>
      </c>
      <c r="L18" s="24">
        <f t="shared" si="4"/>
        <v>-1.8703049999999983</v>
      </c>
      <c r="M18" s="25">
        <f t="shared" si="5"/>
        <v>-0.10098672781036806</v>
      </c>
      <c r="N18" s="22">
        <f t="shared" si="6"/>
        <v>-6.4499999999999993</v>
      </c>
      <c r="O18" s="26">
        <f t="shared" si="7"/>
        <v>-0.2792207792207792</v>
      </c>
    </row>
    <row r="19" spans="1:28">
      <c r="A19" s="29" t="s">
        <v>20</v>
      </c>
      <c r="B19" s="56">
        <v>0</v>
      </c>
      <c r="C19" s="57">
        <v>0</v>
      </c>
      <c r="D19" s="58">
        <v>0</v>
      </c>
      <c r="E19" s="56">
        <f t="shared" si="0"/>
        <v>0</v>
      </c>
      <c r="F19" s="65" t="str">
        <f t="shared" si="1"/>
        <v>N/A</v>
      </c>
      <c r="G19" s="70">
        <f t="shared" si="2"/>
        <v>0</v>
      </c>
      <c r="H19" s="31" t="str">
        <f t="shared" si="3"/>
        <v>N/A</v>
      </c>
      <c r="I19" s="56">
        <v>0</v>
      </c>
      <c r="J19" s="57">
        <v>0</v>
      </c>
      <c r="K19" s="58">
        <v>0</v>
      </c>
      <c r="L19" s="56">
        <f t="shared" si="4"/>
        <v>0</v>
      </c>
      <c r="M19" s="30" t="str">
        <f t="shared" si="5"/>
        <v>N/A</v>
      </c>
      <c r="N19" s="70">
        <f t="shared" si="6"/>
        <v>0</v>
      </c>
      <c r="O19" s="31" t="str">
        <f t="shared" si="7"/>
        <v>N/A</v>
      </c>
    </row>
    <row r="20" spans="1:28">
      <c r="A20" s="32" t="s">
        <v>21</v>
      </c>
      <c r="B20" s="33">
        <v>30.353925</v>
      </c>
      <c r="C20" s="34">
        <v>29.71</v>
      </c>
      <c r="D20" s="35">
        <v>30.16</v>
      </c>
      <c r="E20" s="33">
        <f t="shared" si="0"/>
        <v>-0.19392500000000013</v>
      </c>
      <c r="F20" s="36">
        <f t="shared" si="1"/>
        <v>-6.3887948593139149E-3</v>
      </c>
      <c r="G20" s="34">
        <f t="shared" si="2"/>
        <v>0.44999999999999929</v>
      </c>
      <c r="H20" s="37">
        <f t="shared" si="3"/>
        <v>1.5146415348367529E-2</v>
      </c>
      <c r="I20" s="33">
        <v>317.573305</v>
      </c>
      <c r="J20" s="34">
        <v>333.36</v>
      </c>
      <c r="K20" s="35">
        <v>332.91</v>
      </c>
      <c r="L20" s="33">
        <f t="shared" si="4"/>
        <v>15.33669500000002</v>
      </c>
      <c r="M20" s="36">
        <f t="shared" si="5"/>
        <v>4.8293401109391169E-2</v>
      </c>
      <c r="N20" s="34">
        <f t="shared" si="6"/>
        <v>-0.44999999999998863</v>
      </c>
      <c r="O20" s="37">
        <f t="shared" si="7"/>
        <v>-1.3498920086392747E-3</v>
      </c>
    </row>
    <row r="21" spans="1:28" ht="13.5" thickBot="1">
      <c r="A21" s="38" t="s">
        <v>22</v>
      </c>
      <c r="B21" s="59">
        <v>0</v>
      </c>
      <c r="C21" s="60">
        <v>0</v>
      </c>
      <c r="D21" s="61">
        <v>0</v>
      </c>
      <c r="E21" s="62">
        <f t="shared" si="0"/>
        <v>0</v>
      </c>
      <c r="F21" s="71" t="str">
        <f t="shared" si="1"/>
        <v>N/A</v>
      </c>
      <c r="G21" s="72">
        <f t="shared" si="2"/>
        <v>0</v>
      </c>
      <c r="H21" s="43" t="str">
        <f t="shared" si="3"/>
        <v>N/A</v>
      </c>
      <c r="I21" s="59">
        <v>0</v>
      </c>
      <c r="J21" s="60">
        <v>0</v>
      </c>
      <c r="K21" s="61">
        <v>0</v>
      </c>
      <c r="L21" s="62">
        <f t="shared" si="4"/>
        <v>0</v>
      </c>
      <c r="M21" s="42" t="str">
        <f t="shared" si="5"/>
        <v>N/A</v>
      </c>
      <c r="N21" s="74">
        <f t="shared" si="6"/>
        <v>0</v>
      </c>
      <c r="O21" s="43" t="str">
        <f t="shared" si="7"/>
        <v>N/A</v>
      </c>
    </row>
    <row r="22" spans="1:28" ht="14.25" thickTop="1" thickBot="1">
      <c r="A22" s="44" t="s">
        <v>23</v>
      </c>
      <c r="B22" s="45">
        <v>30.353925</v>
      </c>
      <c r="C22" s="46">
        <v>29.71</v>
      </c>
      <c r="D22" s="47">
        <v>30.16</v>
      </c>
      <c r="E22" s="45">
        <f t="shared" si="0"/>
        <v>-0.19392500000000013</v>
      </c>
      <c r="F22" s="48">
        <f t="shared" si="1"/>
        <v>-6.3887948593139149E-3</v>
      </c>
      <c r="G22" s="46">
        <f t="shared" si="2"/>
        <v>0.44999999999999929</v>
      </c>
      <c r="H22" s="49">
        <f t="shared" si="3"/>
        <v>1.5146415348367529E-2</v>
      </c>
      <c r="I22" s="45">
        <v>317.573305</v>
      </c>
      <c r="J22" s="46">
        <v>333.36</v>
      </c>
      <c r="K22" s="47">
        <v>332.91</v>
      </c>
      <c r="L22" s="45">
        <f t="shared" si="4"/>
        <v>15.33669500000002</v>
      </c>
      <c r="M22" s="48">
        <f t="shared" si="5"/>
        <v>4.8293401109391169E-2</v>
      </c>
      <c r="N22" s="46">
        <f t="shared" si="6"/>
        <v>-0.44999999999998863</v>
      </c>
      <c r="O22" s="49">
        <f t="shared" si="7"/>
        <v>-1.3498920086392747E-3</v>
      </c>
    </row>
    <row r="23" spans="1:28" ht="13.5" thickBot="1">
      <c r="M23" s="50"/>
    </row>
    <row r="24" spans="1:28">
      <c r="A24" s="51"/>
      <c r="B24" s="84" t="s">
        <v>24</v>
      </c>
      <c r="C24" s="85"/>
      <c r="D24" s="85"/>
      <c r="E24" s="85"/>
      <c r="F24" s="85"/>
      <c r="G24" s="85"/>
      <c r="H24" s="86"/>
      <c r="I24" s="90" t="s">
        <v>25</v>
      </c>
      <c r="J24" s="91"/>
      <c r="K24" s="91"/>
      <c r="L24" s="91"/>
      <c r="M24" s="91"/>
      <c r="N24" s="91"/>
      <c r="O24" s="92"/>
      <c r="P24" s="5"/>
      <c r="Q24" s="5"/>
    </row>
    <row r="25" spans="1:28" ht="13.5" thickBot="1">
      <c r="A25" s="20"/>
      <c r="B25" s="87"/>
      <c r="C25" s="88"/>
      <c r="D25" s="88"/>
      <c r="E25" s="88"/>
      <c r="F25" s="88"/>
      <c r="G25" s="88"/>
      <c r="H25" s="89"/>
      <c r="I25" s="93"/>
      <c r="J25" s="94"/>
      <c r="K25" s="94"/>
      <c r="L25" s="94"/>
      <c r="M25" s="94"/>
      <c r="N25" s="94"/>
      <c r="O25" s="95"/>
      <c r="P25" s="5"/>
      <c r="Q25" s="5"/>
    </row>
    <row r="26" spans="1:28" ht="13.5" customHeight="1" thickBot="1">
      <c r="A26" s="20"/>
      <c r="B26" s="96" t="s">
        <v>6</v>
      </c>
      <c r="C26" s="99" t="s">
        <v>26</v>
      </c>
      <c r="D26" s="102" t="s">
        <v>7</v>
      </c>
      <c r="E26" s="105" t="s">
        <v>8</v>
      </c>
      <c r="F26" s="106"/>
      <c r="G26" s="106"/>
      <c r="H26" s="107"/>
      <c r="I26" s="96" t="s">
        <v>6</v>
      </c>
      <c r="J26" s="99" t="s">
        <v>26</v>
      </c>
      <c r="K26" s="102" t="s">
        <v>7</v>
      </c>
      <c r="L26" s="105" t="s">
        <v>8</v>
      </c>
      <c r="M26" s="106"/>
      <c r="N26" s="106"/>
      <c r="O26" s="107"/>
      <c r="P26" s="8"/>
      <c r="Q26" s="8"/>
    </row>
    <row r="27" spans="1:28">
      <c r="A27" s="20"/>
      <c r="B27" s="97"/>
      <c r="C27" s="100"/>
      <c r="D27" s="103"/>
      <c r="E27" s="81" t="s">
        <v>6</v>
      </c>
      <c r="F27" s="82"/>
      <c r="G27" s="82" t="s">
        <v>27</v>
      </c>
      <c r="H27" s="83"/>
      <c r="I27" s="97"/>
      <c r="J27" s="100"/>
      <c r="K27" s="103"/>
      <c r="L27" s="81" t="s">
        <v>6</v>
      </c>
      <c r="M27" s="82"/>
      <c r="N27" s="82" t="s">
        <v>27</v>
      </c>
      <c r="O27" s="83"/>
      <c r="P27" s="8"/>
      <c r="Q27" s="8"/>
    </row>
    <row r="28" spans="1:28">
      <c r="A28" s="9"/>
      <c r="B28" s="98"/>
      <c r="C28" s="101"/>
      <c r="D28" s="104"/>
      <c r="E28" s="10" t="s">
        <v>9</v>
      </c>
      <c r="F28" s="79" t="s">
        <v>10</v>
      </c>
      <c r="G28" s="11" t="s">
        <v>9</v>
      </c>
      <c r="H28" s="12" t="s">
        <v>10</v>
      </c>
      <c r="I28" s="98"/>
      <c r="J28" s="101"/>
      <c r="K28" s="104"/>
      <c r="L28" s="10" t="s">
        <v>9</v>
      </c>
      <c r="M28" s="79" t="s">
        <v>10</v>
      </c>
      <c r="N28" s="11" t="s">
        <v>9</v>
      </c>
      <c r="O28" s="12" t="s">
        <v>10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>
      <c r="A29" s="14" t="s">
        <v>11</v>
      </c>
      <c r="B29" s="15">
        <v>93</v>
      </c>
      <c r="C29" s="16">
        <v>99</v>
      </c>
      <c r="D29" s="17">
        <v>99</v>
      </c>
      <c r="E29" s="15">
        <f>D29-B29</f>
        <v>6</v>
      </c>
      <c r="F29" s="18">
        <f>IF(B29&lt;&gt;0,E29/B29,"N/A")</f>
        <v>6.4516129032258063E-2</v>
      </c>
      <c r="G29" s="77">
        <f>D29-C29</f>
        <v>0</v>
      </c>
      <c r="H29" s="54">
        <f>IF(C29&lt;&gt;0,G29/C29,"N/A")</f>
        <v>0</v>
      </c>
      <c r="I29" s="15">
        <v>56.354999999999997</v>
      </c>
      <c r="J29" s="16">
        <v>56.099999999999994</v>
      </c>
      <c r="K29" s="17">
        <v>57.099999999999994</v>
      </c>
      <c r="L29" s="15">
        <f>K29-I29</f>
        <v>0.74499999999999744</v>
      </c>
      <c r="M29" s="18">
        <f>IF(I29&lt;&gt;0,L29/I29,"N/A")</f>
        <v>1.3219767545027015E-2</v>
      </c>
      <c r="N29" s="16">
        <f>K29-J29</f>
        <v>1</v>
      </c>
      <c r="O29" s="19">
        <f>IF(J29&lt;&gt;0,N29/J29,"N/A")</f>
        <v>1.7825311942959002E-2</v>
      </c>
    </row>
    <row r="30" spans="1:28">
      <c r="A30" s="20" t="s">
        <v>12</v>
      </c>
      <c r="B30" s="24">
        <v>636.06399999999996</v>
      </c>
      <c r="C30" s="22">
        <v>653.58999999999992</v>
      </c>
      <c r="D30" s="23">
        <v>709.71999999999991</v>
      </c>
      <c r="E30" s="24">
        <f t="shared" ref="E30:E41" si="8">D30-B30</f>
        <v>73.655999999999949</v>
      </c>
      <c r="F30" s="25">
        <f t="shared" ref="F30:F41" si="9">IF(B30&lt;&gt;0,E30/B30,"N/A")</f>
        <v>0.11579966795794126</v>
      </c>
      <c r="G30" s="27">
        <f t="shared" ref="G30:G41" si="10">D30-C30</f>
        <v>56.129999999999995</v>
      </c>
      <c r="H30" s="26">
        <f t="shared" ref="H30:H41" si="11">IF(C30&lt;&gt;0,G30/C30,"N/A")</f>
        <v>8.5879526920546526E-2</v>
      </c>
      <c r="I30" s="24">
        <v>17.450500000000002</v>
      </c>
      <c r="J30" s="22">
        <v>17.75</v>
      </c>
      <c r="K30" s="23">
        <v>17.75</v>
      </c>
      <c r="L30" s="24">
        <f t="shared" ref="L30:L41" si="12">K30-I30</f>
        <v>0.29949999999999832</v>
      </c>
      <c r="M30" s="25">
        <f t="shared" ref="M30:M41" si="13">IF(I30&lt;&gt;0,L30/I30,"N/A")</f>
        <v>1.7162832010544013E-2</v>
      </c>
      <c r="N30" s="77">
        <f t="shared" ref="N30:N41" si="14">K30-J30</f>
        <v>0</v>
      </c>
      <c r="O30" s="54">
        <f t="shared" ref="O30:O41" si="15">IF(J30&lt;&gt;0,N30/J30,"N/A")</f>
        <v>0</v>
      </c>
    </row>
    <row r="31" spans="1:28">
      <c r="A31" s="20" t="s">
        <v>13</v>
      </c>
      <c r="B31" s="24">
        <v>21</v>
      </c>
      <c r="C31" s="22">
        <v>18.299999999999997</v>
      </c>
      <c r="D31" s="23">
        <v>19.799999999999997</v>
      </c>
      <c r="E31" s="24">
        <f t="shared" si="8"/>
        <v>-1.2000000000000028</v>
      </c>
      <c r="F31" s="25">
        <f t="shared" si="9"/>
        <v>-5.714285714285728E-2</v>
      </c>
      <c r="G31" s="22">
        <f t="shared" si="10"/>
        <v>1.5</v>
      </c>
      <c r="H31" s="26">
        <f t="shared" si="11"/>
        <v>8.1967213114754106E-2</v>
      </c>
      <c r="I31" s="24">
        <v>181.59</v>
      </c>
      <c r="J31" s="22">
        <v>166.37</v>
      </c>
      <c r="K31" s="23">
        <v>174.37</v>
      </c>
      <c r="L31" s="24">
        <f t="shared" si="12"/>
        <v>-7.2199999999999989</v>
      </c>
      <c r="M31" s="25">
        <f t="shared" si="13"/>
        <v>-3.9759898672834401E-2</v>
      </c>
      <c r="N31" s="22">
        <f t="shared" si="14"/>
        <v>8</v>
      </c>
      <c r="O31" s="26">
        <f t="shared" si="15"/>
        <v>4.8085592354390812E-2</v>
      </c>
    </row>
    <row r="32" spans="1:28">
      <c r="A32" s="20" t="s">
        <v>14</v>
      </c>
      <c r="B32" s="24">
        <v>22.98</v>
      </c>
      <c r="C32" s="22">
        <v>22.98</v>
      </c>
      <c r="D32" s="23">
        <v>26.98</v>
      </c>
      <c r="E32" s="24">
        <f t="shared" si="8"/>
        <v>4</v>
      </c>
      <c r="F32" s="25">
        <f t="shared" si="9"/>
        <v>0.17406440382941687</v>
      </c>
      <c r="G32" s="22">
        <f t="shared" si="10"/>
        <v>4</v>
      </c>
      <c r="H32" s="26">
        <f t="shared" si="11"/>
        <v>0.17406440382941687</v>
      </c>
      <c r="I32" s="24">
        <v>0.85</v>
      </c>
      <c r="J32" s="22">
        <v>0.85</v>
      </c>
      <c r="K32" s="23">
        <v>0.75</v>
      </c>
      <c r="L32" s="24">
        <f t="shared" si="12"/>
        <v>-9.9999999999999978E-2</v>
      </c>
      <c r="M32" s="25">
        <f t="shared" si="13"/>
        <v>-0.11764705882352938</v>
      </c>
      <c r="N32" s="22">
        <f t="shared" si="14"/>
        <v>-9.9999999999999978E-2</v>
      </c>
      <c r="O32" s="26">
        <f t="shared" si="15"/>
        <v>-0.11764705882352938</v>
      </c>
    </row>
    <row r="33" spans="1:15">
      <c r="A33" s="20" t="s">
        <v>15</v>
      </c>
      <c r="B33" s="24">
        <v>83.879657000000009</v>
      </c>
      <c r="C33" s="22">
        <v>93.75</v>
      </c>
      <c r="D33" s="23">
        <v>94.75</v>
      </c>
      <c r="E33" s="24">
        <f t="shared" si="8"/>
        <v>10.870342999999991</v>
      </c>
      <c r="F33" s="25">
        <f t="shared" si="9"/>
        <v>0.12959450942914549</v>
      </c>
      <c r="G33" s="22">
        <f t="shared" si="10"/>
        <v>1</v>
      </c>
      <c r="H33" s="26">
        <f t="shared" si="11"/>
        <v>1.0666666666666666E-2</v>
      </c>
      <c r="I33" s="24">
        <v>224.56088099999999</v>
      </c>
      <c r="J33" s="22">
        <v>183.16</v>
      </c>
      <c r="K33" s="23">
        <v>183.16</v>
      </c>
      <c r="L33" s="24">
        <f t="shared" si="12"/>
        <v>-41.400880999999998</v>
      </c>
      <c r="M33" s="25">
        <f t="shared" si="13"/>
        <v>-0.18436372718006927</v>
      </c>
      <c r="N33" s="77">
        <f t="shared" si="14"/>
        <v>0</v>
      </c>
      <c r="O33" s="54">
        <f t="shared" si="15"/>
        <v>0</v>
      </c>
    </row>
    <row r="34" spans="1:15">
      <c r="A34" s="20" t="s">
        <v>16</v>
      </c>
      <c r="B34" s="24">
        <v>22.208999999999996</v>
      </c>
      <c r="C34" s="22">
        <v>29.51</v>
      </c>
      <c r="D34" s="23">
        <v>29.200000000000003</v>
      </c>
      <c r="E34" s="24">
        <f t="shared" si="8"/>
        <v>6.9910000000000068</v>
      </c>
      <c r="F34" s="25">
        <f t="shared" si="9"/>
        <v>0.3147822954658025</v>
      </c>
      <c r="G34" s="22">
        <f t="shared" si="10"/>
        <v>-0.30999999999999872</v>
      </c>
      <c r="H34" s="26">
        <f t="shared" si="11"/>
        <v>-1.0504913588613985E-2</v>
      </c>
      <c r="I34" s="24">
        <v>1.67</v>
      </c>
      <c r="J34" s="22">
        <v>1.67</v>
      </c>
      <c r="K34" s="23">
        <v>1.67</v>
      </c>
      <c r="L34" s="52">
        <f t="shared" si="12"/>
        <v>0</v>
      </c>
      <c r="M34" s="25">
        <f t="shared" si="13"/>
        <v>0</v>
      </c>
      <c r="N34" s="77">
        <f t="shared" si="14"/>
        <v>0</v>
      </c>
      <c r="O34" s="54">
        <f t="shared" si="15"/>
        <v>0</v>
      </c>
    </row>
    <row r="35" spans="1:15">
      <c r="A35" s="20" t="s">
        <v>17</v>
      </c>
      <c r="B35" s="24">
        <v>300.75</v>
      </c>
      <c r="C35" s="22">
        <v>211.64</v>
      </c>
      <c r="D35" s="23">
        <v>218.26999999999998</v>
      </c>
      <c r="E35" s="24">
        <f t="shared" si="8"/>
        <v>-82.480000000000018</v>
      </c>
      <c r="F35" s="25">
        <f t="shared" si="9"/>
        <v>-0.27424771404821285</v>
      </c>
      <c r="G35" s="22">
        <f t="shared" si="10"/>
        <v>6.6299999999999955</v>
      </c>
      <c r="H35" s="26">
        <f t="shared" si="11"/>
        <v>3.1326781326781308E-2</v>
      </c>
      <c r="I35" s="52">
        <v>0</v>
      </c>
      <c r="J35" s="54">
        <v>0</v>
      </c>
      <c r="K35" s="55">
        <v>0</v>
      </c>
      <c r="L35" s="52">
        <f t="shared" si="12"/>
        <v>0</v>
      </c>
      <c r="M35" s="25" t="str">
        <f t="shared" si="13"/>
        <v>N/A</v>
      </c>
      <c r="N35" s="77">
        <f t="shared" si="14"/>
        <v>0</v>
      </c>
      <c r="O35" s="54" t="str">
        <f t="shared" si="15"/>
        <v>N/A</v>
      </c>
    </row>
    <row r="36" spans="1:15">
      <c r="A36" s="20" t="s">
        <v>18</v>
      </c>
      <c r="B36" s="52">
        <v>0</v>
      </c>
      <c r="C36" s="54">
        <v>0</v>
      </c>
      <c r="D36" s="55">
        <v>0</v>
      </c>
      <c r="E36" s="52">
        <f t="shared" si="8"/>
        <v>0</v>
      </c>
      <c r="F36" s="25" t="str">
        <f t="shared" si="9"/>
        <v>N/A</v>
      </c>
      <c r="G36" s="77">
        <f t="shared" si="10"/>
        <v>0</v>
      </c>
      <c r="H36" s="26" t="str">
        <f t="shared" si="11"/>
        <v>N/A</v>
      </c>
      <c r="I36" s="24">
        <v>0.1</v>
      </c>
      <c r="J36" s="22">
        <v>0.1</v>
      </c>
      <c r="K36" s="23">
        <v>0.1</v>
      </c>
      <c r="L36" s="52">
        <f t="shared" si="12"/>
        <v>0</v>
      </c>
      <c r="M36" s="73">
        <f t="shared" si="13"/>
        <v>0</v>
      </c>
      <c r="N36" s="77">
        <f t="shared" si="14"/>
        <v>0</v>
      </c>
      <c r="O36" s="54">
        <f t="shared" si="15"/>
        <v>0</v>
      </c>
    </row>
    <row r="37" spans="1:15">
      <c r="A37" s="20" t="s">
        <v>19</v>
      </c>
      <c r="B37" s="52">
        <v>0</v>
      </c>
      <c r="C37" s="54">
        <v>0</v>
      </c>
      <c r="D37" s="55">
        <v>0</v>
      </c>
      <c r="E37" s="52">
        <f t="shared" si="8"/>
        <v>0</v>
      </c>
      <c r="F37" s="25" t="str">
        <f t="shared" si="9"/>
        <v>N/A</v>
      </c>
      <c r="G37" s="77">
        <f t="shared" si="10"/>
        <v>0</v>
      </c>
      <c r="H37" s="26" t="str">
        <f t="shared" si="11"/>
        <v>N/A</v>
      </c>
      <c r="I37" s="52">
        <v>0</v>
      </c>
      <c r="J37" s="54">
        <v>0</v>
      </c>
      <c r="K37" s="55">
        <v>0</v>
      </c>
      <c r="L37" s="52">
        <f t="shared" si="12"/>
        <v>0</v>
      </c>
      <c r="M37" s="25" t="str">
        <f t="shared" si="13"/>
        <v>N/A</v>
      </c>
      <c r="N37" s="77">
        <f t="shared" si="14"/>
        <v>0</v>
      </c>
      <c r="O37" s="26" t="str">
        <f t="shared" si="15"/>
        <v>N/A</v>
      </c>
    </row>
    <row r="38" spans="1:15">
      <c r="A38" s="29" t="s">
        <v>20</v>
      </c>
      <c r="B38" s="56">
        <v>0</v>
      </c>
      <c r="C38" s="57">
        <v>0</v>
      </c>
      <c r="D38" s="58">
        <v>0</v>
      </c>
      <c r="E38" s="56">
        <f t="shared" si="8"/>
        <v>0</v>
      </c>
      <c r="F38" s="30" t="str">
        <f t="shared" si="9"/>
        <v>N/A</v>
      </c>
      <c r="G38" s="78">
        <f t="shared" si="10"/>
        <v>0</v>
      </c>
      <c r="H38" s="31" t="str">
        <f t="shared" si="11"/>
        <v>N/A</v>
      </c>
      <c r="I38" s="56">
        <v>0</v>
      </c>
      <c r="J38" s="57">
        <v>0</v>
      </c>
      <c r="K38" s="58">
        <v>0</v>
      </c>
      <c r="L38" s="56">
        <f t="shared" si="12"/>
        <v>0</v>
      </c>
      <c r="M38" s="30" t="str">
        <f t="shared" si="13"/>
        <v>N/A</v>
      </c>
      <c r="N38" s="78">
        <f t="shared" si="14"/>
        <v>0</v>
      </c>
      <c r="O38" s="31" t="str">
        <f t="shared" si="15"/>
        <v>N/A</v>
      </c>
    </row>
    <row r="39" spans="1:15">
      <c r="A39" s="32" t="s">
        <v>21</v>
      </c>
      <c r="B39" s="33">
        <v>1179.8826570000001</v>
      </c>
      <c r="C39" s="34">
        <v>1128.77</v>
      </c>
      <c r="D39" s="35">
        <v>1197.72</v>
      </c>
      <c r="E39" s="33">
        <f t="shared" si="8"/>
        <v>17.837342999999919</v>
      </c>
      <c r="F39" s="36">
        <f t="shared" si="9"/>
        <v>1.5117895745118929E-2</v>
      </c>
      <c r="G39" s="34">
        <f t="shared" si="10"/>
        <v>68.950000000000045</v>
      </c>
      <c r="H39" s="37">
        <f t="shared" si="11"/>
        <v>6.1084188984469864E-2</v>
      </c>
      <c r="I39" s="33">
        <v>482.57638100000003</v>
      </c>
      <c r="J39" s="34">
        <v>426.00000000000006</v>
      </c>
      <c r="K39" s="35">
        <v>434.90000000000003</v>
      </c>
      <c r="L39" s="33">
        <f t="shared" si="12"/>
        <v>-47.676380999999992</v>
      </c>
      <c r="M39" s="36">
        <f t="shared" si="13"/>
        <v>-9.8795512745991576E-2</v>
      </c>
      <c r="N39" s="34">
        <f t="shared" si="14"/>
        <v>8.8999999999999773</v>
      </c>
      <c r="O39" s="37">
        <f t="shared" si="15"/>
        <v>2.0892018779342669E-2</v>
      </c>
    </row>
    <row r="40" spans="1:15" ht="13.5" thickBot="1">
      <c r="A40" s="38" t="s">
        <v>22</v>
      </c>
      <c r="B40" s="62">
        <v>9.5</v>
      </c>
      <c r="C40" s="40">
        <v>9.5</v>
      </c>
      <c r="D40" s="41">
        <v>9.5</v>
      </c>
      <c r="E40" s="62">
        <f t="shared" si="8"/>
        <v>0</v>
      </c>
      <c r="F40" s="75">
        <f t="shared" si="9"/>
        <v>0</v>
      </c>
      <c r="G40" s="74">
        <f t="shared" si="10"/>
        <v>0</v>
      </c>
      <c r="H40" s="76">
        <f t="shared" si="11"/>
        <v>0</v>
      </c>
      <c r="I40" s="39">
        <v>2.5</v>
      </c>
      <c r="J40" s="60">
        <v>0</v>
      </c>
      <c r="K40" s="61">
        <v>0</v>
      </c>
      <c r="L40" s="39">
        <f t="shared" si="12"/>
        <v>-2.5</v>
      </c>
      <c r="M40" s="42">
        <f t="shared" si="13"/>
        <v>-1</v>
      </c>
      <c r="N40" s="74">
        <f t="shared" si="14"/>
        <v>0</v>
      </c>
      <c r="O40" s="43" t="str">
        <f t="shared" si="15"/>
        <v>N/A</v>
      </c>
    </row>
    <row r="41" spans="1:15" ht="14.25" thickTop="1" thickBot="1">
      <c r="A41" s="44" t="s">
        <v>23</v>
      </c>
      <c r="B41" s="45">
        <v>1189.3828450000001</v>
      </c>
      <c r="C41" s="46">
        <v>1138.27</v>
      </c>
      <c r="D41" s="47">
        <v>1207.22</v>
      </c>
      <c r="E41" s="45">
        <f t="shared" si="8"/>
        <v>17.837154999999939</v>
      </c>
      <c r="F41" s="48">
        <f t="shared" si="9"/>
        <v>1.4996983582691524E-2</v>
      </c>
      <c r="G41" s="46">
        <f t="shared" si="10"/>
        <v>68.950000000000045</v>
      </c>
      <c r="H41" s="49">
        <f t="shared" si="11"/>
        <v>6.0574380419408443E-2</v>
      </c>
      <c r="I41" s="45">
        <v>485.07638100000003</v>
      </c>
      <c r="J41" s="46">
        <v>426.00000000000006</v>
      </c>
      <c r="K41" s="47">
        <v>434.90000000000003</v>
      </c>
      <c r="L41" s="45">
        <f t="shared" si="12"/>
        <v>-50.176380999999992</v>
      </c>
      <c r="M41" s="48">
        <f t="shared" si="13"/>
        <v>-0.10344016523039078</v>
      </c>
      <c r="N41" s="46">
        <f t="shared" si="14"/>
        <v>8.8999999999999773</v>
      </c>
      <c r="O41" s="49">
        <f t="shared" si="15"/>
        <v>2.0892018779342669E-2</v>
      </c>
    </row>
    <row r="42" spans="1:15">
      <c r="A42" s="80" t="s">
        <v>28</v>
      </c>
    </row>
    <row r="43" spans="1:15">
      <c r="B43" s="50"/>
      <c r="C43" s="50"/>
      <c r="D43" s="50"/>
      <c r="E43" s="50"/>
    </row>
    <row r="44" spans="1:15">
      <c r="F44" s="50"/>
      <c r="G44" s="50"/>
      <c r="H44" s="50"/>
      <c r="I44" s="50"/>
      <c r="J44" s="50"/>
      <c r="K44" s="50"/>
    </row>
  </sheetData>
  <mergeCells count="32">
    <mergeCell ref="A1:O1"/>
    <mergeCell ref="A2:O2"/>
    <mergeCell ref="A3:O3"/>
    <mergeCell ref="A4:O4"/>
    <mergeCell ref="B5:H6"/>
    <mergeCell ref="I5:O6"/>
    <mergeCell ref="B7:B9"/>
    <mergeCell ref="C7:C9"/>
    <mergeCell ref="D7:D9"/>
    <mergeCell ref="E7:H7"/>
    <mergeCell ref="I7:I9"/>
    <mergeCell ref="K7:K9"/>
    <mergeCell ref="L7:O7"/>
    <mergeCell ref="E8:F8"/>
    <mergeCell ref="G8:H8"/>
    <mergeCell ref="L8:M8"/>
    <mergeCell ref="N8:O8"/>
    <mergeCell ref="J7:J9"/>
    <mergeCell ref="E27:F27"/>
    <mergeCell ref="G27:H27"/>
    <mergeCell ref="L27:M27"/>
    <mergeCell ref="N27:O27"/>
    <mergeCell ref="B24:H25"/>
    <mergeCell ref="I24:O25"/>
    <mergeCell ref="B26:B28"/>
    <mergeCell ref="C26:C28"/>
    <mergeCell ref="D26:D28"/>
    <mergeCell ref="E26:H26"/>
    <mergeCell ref="I26:I28"/>
    <mergeCell ref="J26:J28"/>
    <mergeCell ref="K26:K28"/>
    <mergeCell ref="L26:O26"/>
  </mergeCells>
  <printOptions horizontalCentered="1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Crosscuts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2012-02-03T20:36:40Z</cp:lastPrinted>
  <dcterms:created xsi:type="dcterms:W3CDTF">2012-02-03T15:32:58Z</dcterms:created>
  <dcterms:modified xsi:type="dcterms:W3CDTF">2012-02-07T15:42:16Z</dcterms:modified>
</cp:coreProperties>
</file>