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75" windowWidth="24795" windowHeight="11640"/>
  </bookViews>
  <sheets>
    <sheet name="DMR Funding" sheetId="1" r:id="rId1"/>
  </sheets>
  <calcPr calcId="125725"/>
</workbook>
</file>

<file path=xl/calcChain.xml><?xml version="1.0" encoding="utf-8"?>
<calcChain xmlns="http://schemas.openxmlformats.org/spreadsheetml/2006/main">
  <c r="F20" i="1"/>
  <c r="E20"/>
  <c r="F19"/>
  <c r="E19"/>
  <c r="F18"/>
  <c r="E18"/>
  <c r="F17"/>
  <c r="E17"/>
  <c r="F16"/>
  <c r="E16"/>
  <c r="D15"/>
  <c r="E15" s="1"/>
  <c r="C15"/>
  <c r="F14"/>
  <c r="E14"/>
  <c r="F13"/>
  <c r="E13"/>
  <c r="F12"/>
  <c r="E12"/>
  <c r="F11"/>
  <c r="E11"/>
  <c r="F10"/>
  <c r="E10"/>
  <c r="D9"/>
  <c r="E9" s="1"/>
  <c r="F9" s="1"/>
  <c r="C9"/>
  <c r="B9"/>
  <c r="E8"/>
  <c r="F8" s="1"/>
  <c r="E7"/>
  <c r="F7" s="1"/>
  <c r="E6"/>
  <c r="F6" s="1"/>
  <c r="F15" l="1"/>
</calcChain>
</file>

<file path=xl/sharedStrings.xml><?xml version="1.0" encoding="utf-8"?>
<sst xmlns="http://schemas.openxmlformats.org/spreadsheetml/2006/main" count="26" uniqueCount="25">
  <si>
    <t>DMR Funding</t>
  </si>
  <si>
    <t>(Dollars in Millions)</t>
  </si>
  <si>
    <t>FY 2011 Actual</t>
  </si>
  <si>
    <t>FY 2012 Estimate</t>
  </si>
  <si>
    <t>FY 2013
Request</t>
  </si>
  <si>
    <t>Change Over</t>
  </si>
  <si>
    <t>Amount</t>
  </si>
  <si>
    <t>Percent</t>
  </si>
  <si>
    <t>Total, DMR</t>
  </si>
  <si>
    <t xml:space="preserve">Research </t>
  </si>
  <si>
    <t>CAREER</t>
  </si>
  <si>
    <t>Centers Funding (total)</t>
  </si>
  <si>
    <t>Materials Centers</t>
  </si>
  <si>
    <t>Nanoscale Science &amp; Engineering Centers</t>
  </si>
  <si>
    <t>STC: Ctr for Layered Polymeric Systems</t>
  </si>
  <si>
    <t>STC:  Materials &amp; Devices for InfoTech</t>
  </si>
  <si>
    <t xml:space="preserve">Education </t>
  </si>
  <si>
    <t>Infrastructure</t>
  </si>
  <si>
    <t>Nat'l Nanotechnology Infrastructure Network</t>
  </si>
  <si>
    <t>CHESS</t>
  </si>
  <si>
    <t>NHMFL</t>
  </si>
  <si>
    <t>Other MPS facilities</t>
  </si>
  <si>
    <t>Research Resources</t>
  </si>
  <si>
    <t>Totals may not add due to rounding.</t>
  </si>
  <si>
    <r>
      <rPr>
        <vertAlign val="superscript"/>
        <sz val="8"/>
        <rFont val="Times New Roman"/>
        <family val="1"/>
      </rPr>
      <t>1</t>
    </r>
    <r>
      <rPr>
        <sz val="8"/>
        <rFont val="Times New Roman"/>
        <family val="1"/>
      </rPr>
      <t xml:space="preserve"> Other MPS Facilities are the Center for High Resolution Neutron Scattering (CHRNS) and the Chemistry and Materials Consortium for Advanced Radiation Sources (ChemMatCARS) for all years, and the Synchroton Radiation Center (SRC) for FY 2011 only.</t>
    </r>
  </si>
</sst>
</file>

<file path=xl/styles.xml><?xml version="1.0" encoding="utf-8"?>
<styleSheet xmlns="http://schemas.openxmlformats.org/spreadsheetml/2006/main">
  <numFmts count="3">
    <numFmt numFmtId="164" formatCode="#,##0.00;\-#,##0.00;&quot;-&quot;??"/>
    <numFmt numFmtId="165" formatCode="&quot;$&quot;#,##0.00;\-&quot;$&quot;#,##0.00;&quot;-&quot;??"/>
    <numFmt numFmtId="166" formatCode="0.0%;\-0.0%;&quot;-&quot;??"/>
  </numFmts>
  <fonts count="11">
    <font>
      <sz val="11"/>
      <color theme="1"/>
      <name val="Calibri"/>
      <family val="2"/>
      <scheme val="minor"/>
    </font>
    <font>
      <sz val="11"/>
      <color theme="1"/>
      <name val="Calibri"/>
      <family val="2"/>
      <scheme val="minor"/>
    </font>
    <font>
      <b/>
      <sz val="11"/>
      <name val="Times New Roman"/>
      <family val="1"/>
    </font>
    <font>
      <sz val="10"/>
      <name val="Times New Roman"/>
      <family val="1"/>
    </font>
    <font>
      <b/>
      <sz val="10"/>
      <name val="Times New Roman"/>
      <family val="1"/>
    </font>
    <font>
      <i/>
      <sz val="10"/>
      <name val="Times New Roman"/>
      <family val="1"/>
    </font>
    <font>
      <i/>
      <sz val="10"/>
      <color theme="1"/>
      <name val="Times New Roman"/>
      <family val="1"/>
    </font>
    <font>
      <i/>
      <sz val="10"/>
      <name val="Arial"/>
      <family val="2"/>
    </font>
    <font>
      <sz val="8"/>
      <name val="Times New Roman"/>
      <family val="1"/>
    </font>
    <font>
      <vertAlign val="superscript"/>
      <sz val="8"/>
      <name val="Times New Roman"/>
      <family val="1"/>
    </font>
    <font>
      <sz val="10"/>
      <name val="Arial"/>
      <family val="2"/>
    </font>
  </fonts>
  <fills count="2">
    <fill>
      <patternFill patternType="none"/>
    </fill>
    <fill>
      <patternFill patternType="gray125"/>
    </fill>
  </fills>
  <borders count="5">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8">
    <xf numFmtId="0" fontId="0" fillId="0" borderId="0" xfId="0"/>
    <xf numFmtId="0" fontId="3" fillId="0" borderId="0" xfId="0" applyFont="1" applyBorder="1" applyAlignment="1">
      <alignment horizontal="center" vertical="center" wrapText="1"/>
    </xf>
    <xf numFmtId="0" fontId="3" fillId="0" borderId="0" xfId="0" applyFont="1" applyBorder="1" applyAlignment="1">
      <alignment horizontal="right"/>
    </xf>
    <xf numFmtId="0" fontId="3" fillId="0" borderId="3" xfId="0" applyFont="1" applyBorder="1" applyAlignment="1">
      <alignment horizontal="right"/>
    </xf>
    <xf numFmtId="164" fontId="3" fillId="0" borderId="3" xfId="0" applyNumberFormat="1" applyFont="1" applyFill="1" applyBorder="1" applyAlignment="1">
      <alignment horizontal="center"/>
    </xf>
    <xf numFmtId="0" fontId="4" fillId="0" borderId="4" xfId="0" applyFont="1" applyBorder="1" applyAlignment="1">
      <alignment wrapText="1"/>
    </xf>
    <xf numFmtId="165" fontId="4" fillId="0" borderId="4" xfId="0" applyNumberFormat="1" applyFont="1" applyBorder="1" applyAlignment="1">
      <alignment horizontal="right"/>
    </xf>
    <xf numFmtId="166" fontId="4" fillId="0" borderId="4" xfId="1" applyNumberFormat="1" applyFont="1" applyBorder="1" applyAlignment="1">
      <alignment horizontal="right"/>
    </xf>
    <xf numFmtId="0" fontId="4" fillId="0" borderId="0" xfId="0" applyFont="1" applyFill="1" applyBorder="1" applyAlignment="1">
      <alignment vertical="top" wrapText="1"/>
    </xf>
    <xf numFmtId="164" fontId="4" fillId="0" borderId="0" xfId="0" applyNumberFormat="1" applyFont="1" applyFill="1" applyBorder="1" applyAlignment="1">
      <alignment horizontal="right" vertical="top"/>
    </xf>
    <xf numFmtId="166" fontId="4" fillId="0" borderId="0" xfId="1" applyNumberFormat="1" applyFont="1" applyFill="1" applyBorder="1" applyAlignment="1">
      <alignment horizontal="right" vertical="top"/>
    </xf>
    <xf numFmtId="0" fontId="5" fillId="0" borderId="0" xfId="0" applyFont="1" applyFill="1" applyBorder="1" applyAlignment="1">
      <alignment horizontal="left" vertical="top" wrapText="1" indent="1"/>
    </xf>
    <xf numFmtId="164" fontId="5" fillId="0" borderId="0" xfId="0" applyNumberFormat="1" applyFont="1" applyFill="1" applyBorder="1" applyAlignment="1">
      <alignment horizontal="right" vertical="top"/>
    </xf>
    <xf numFmtId="166" fontId="5" fillId="0" borderId="0" xfId="1" applyNumberFormat="1" applyFont="1" applyFill="1" applyBorder="1" applyAlignment="1">
      <alignment horizontal="right" vertical="top"/>
    </xf>
    <xf numFmtId="0" fontId="6" fillId="0" borderId="0" xfId="0" applyFont="1" applyFill="1" applyBorder="1" applyAlignment="1">
      <alignment horizontal="left" vertical="top" wrapText="1" indent="2"/>
    </xf>
    <xf numFmtId="0" fontId="6" fillId="0" borderId="0" xfId="0" applyFont="1" applyFill="1" applyBorder="1" applyAlignment="1">
      <alignment horizontal="left" vertical="top" wrapText="1" indent="1"/>
    </xf>
    <xf numFmtId="0" fontId="7" fillId="0" borderId="0" xfId="0" applyFont="1"/>
    <xf numFmtId="0" fontId="0" fillId="0" borderId="0" xfId="0" applyFill="1" applyBorder="1"/>
    <xf numFmtId="0" fontId="8" fillId="0" borderId="0" xfId="0" applyFont="1" applyAlignment="1">
      <alignment vertical="top" wrapText="1"/>
    </xf>
    <xf numFmtId="0" fontId="3" fillId="0" borderId="0" xfId="0" applyFont="1" applyFill="1" applyBorder="1" applyAlignment="1">
      <alignment wrapText="1"/>
    </xf>
    <xf numFmtId="164" fontId="3" fillId="0" borderId="0" xfId="0" applyNumberFormat="1" applyFont="1" applyFill="1" applyBorder="1"/>
    <xf numFmtId="0" fontId="10" fillId="0" borderId="0" xfId="0" applyFont="1" applyFill="1" applyBorder="1"/>
    <xf numFmtId="0" fontId="5" fillId="0" borderId="0" xfId="0" applyFont="1" applyFill="1" applyBorder="1" applyAlignment="1">
      <alignment wrapText="1"/>
    </xf>
    <xf numFmtId="0" fontId="10" fillId="0" borderId="0" xfId="0" applyFont="1"/>
    <xf numFmtId="0" fontId="8" fillId="0" borderId="2" xfId="0" applyFont="1" applyFill="1" applyBorder="1" applyAlignment="1">
      <alignment horizontal="left" wrapText="1"/>
    </xf>
    <xf numFmtId="49" fontId="8" fillId="0" borderId="0" xfId="0" applyNumberFormat="1" applyFont="1" applyAlignment="1">
      <alignment horizontal="left" vertical="top" wrapText="1"/>
    </xf>
    <xf numFmtId="0" fontId="2" fillId="0" borderId="0" xfId="0" applyFont="1" applyBorder="1" applyAlignment="1">
      <alignment horizontal="center" vertical="center" wrapText="1"/>
    </xf>
    <xf numFmtId="0" fontId="0" fillId="0" borderId="0" xfId="0" applyBorder="1" applyAlignment="1">
      <alignment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3" fillId="0" borderId="0" xfId="0" applyFont="1" applyBorder="1" applyAlignment="1">
      <alignment horizontal="right" wrapText="1"/>
    </xf>
    <xf numFmtId="0" fontId="3" fillId="0" borderId="0" xfId="0" applyFont="1" applyBorder="1" applyAlignment="1">
      <alignment horizontal="right"/>
    </xf>
    <xf numFmtId="0" fontId="3" fillId="0" borderId="3" xfId="0" applyFont="1" applyBorder="1" applyAlignment="1">
      <alignment horizontal="right"/>
    </xf>
    <xf numFmtId="0" fontId="3" fillId="0" borderId="0" xfId="0" applyFont="1" applyFill="1" applyBorder="1" applyAlignment="1">
      <alignment horizontal="right" wrapText="1"/>
    </xf>
    <xf numFmtId="0" fontId="3" fillId="0" borderId="3" xfId="0" applyFont="1" applyFill="1" applyBorder="1" applyAlignment="1">
      <alignment horizontal="right" wrapText="1"/>
    </xf>
    <xf numFmtId="0" fontId="3" fillId="0" borderId="2" xfId="0" applyFont="1" applyFill="1" applyBorder="1" applyAlignment="1">
      <alignment horizontal="right" wrapText="1"/>
    </xf>
    <xf numFmtId="164" fontId="3" fillId="0" borderId="0" xfId="0" applyNumberFormat="1" applyFont="1" applyFill="1" applyBorder="1" applyAlignment="1">
      <alignment horizontal="center"/>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9"/>
  <sheetViews>
    <sheetView showGridLines="0" tabSelected="1" workbookViewId="0">
      <selection activeCell="A23" sqref="A23"/>
    </sheetView>
  </sheetViews>
  <sheetFormatPr defaultColWidth="11.42578125" defaultRowHeight="15"/>
  <cols>
    <col min="1" max="1" width="43.28515625" customWidth="1"/>
    <col min="2" max="2" width="9.28515625" customWidth="1"/>
    <col min="3" max="5" width="9.28515625" style="23" customWidth="1"/>
    <col min="6" max="6" width="8.140625" style="23" customWidth="1"/>
    <col min="7" max="7" width="0.5703125" customWidth="1"/>
  </cols>
  <sheetData>
    <row r="1" spans="1:6" ht="16.5" customHeight="1">
      <c r="A1" s="26" t="s">
        <v>0</v>
      </c>
      <c r="B1" s="26"/>
      <c r="C1" s="26"/>
      <c r="D1" s="26"/>
      <c r="E1" s="27"/>
      <c r="F1" s="27"/>
    </row>
    <row r="2" spans="1:6" ht="15.75" thickBot="1">
      <c r="A2" s="28" t="s">
        <v>1</v>
      </c>
      <c r="B2" s="29"/>
      <c r="C2" s="29"/>
      <c r="D2" s="29"/>
      <c r="E2" s="30"/>
      <c r="F2" s="30"/>
    </row>
    <row r="3" spans="1:6" ht="18.75" customHeight="1">
      <c r="A3" s="1"/>
      <c r="B3" s="31" t="s">
        <v>2</v>
      </c>
      <c r="C3" s="34" t="s">
        <v>3</v>
      </c>
      <c r="D3" s="36" t="s">
        <v>4</v>
      </c>
      <c r="E3" s="37" t="s">
        <v>5</v>
      </c>
      <c r="F3" s="37"/>
    </row>
    <row r="4" spans="1:6" ht="13.15" customHeight="1">
      <c r="A4" s="2"/>
      <c r="B4" s="32"/>
      <c r="C4" s="34"/>
      <c r="D4" s="34"/>
      <c r="E4" s="37" t="s">
        <v>3</v>
      </c>
      <c r="F4" s="37"/>
    </row>
    <row r="5" spans="1:6" ht="12.75" customHeight="1">
      <c r="A5" s="3"/>
      <c r="B5" s="33"/>
      <c r="C5" s="35"/>
      <c r="D5" s="35"/>
      <c r="E5" s="4" t="s">
        <v>6</v>
      </c>
      <c r="F5" s="4" t="s">
        <v>7</v>
      </c>
    </row>
    <row r="6" spans="1:6">
      <c r="A6" s="5" t="s">
        <v>8</v>
      </c>
      <c r="B6" s="6">
        <v>294.91000000000003</v>
      </c>
      <c r="C6" s="6">
        <v>294.55</v>
      </c>
      <c r="D6" s="6">
        <v>302.63</v>
      </c>
      <c r="E6" s="6">
        <f t="shared" ref="E6:E20" si="0">D6-C6</f>
        <v>8.0799999999999841</v>
      </c>
      <c r="F6" s="7">
        <f t="shared" ref="F6:F20" si="1">IF(C6=0,"N/A  ",E6/C6)</f>
        <v>2.7431675437107398E-2</v>
      </c>
    </row>
    <row r="7" spans="1:6" ht="13.5" customHeight="1">
      <c r="A7" s="8" t="s">
        <v>9</v>
      </c>
      <c r="B7" s="9">
        <v>227.15</v>
      </c>
      <c r="C7" s="9">
        <v>231.84</v>
      </c>
      <c r="D7" s="9">
        <v>233.13</v>
      </c>
      <c r="E7" s="9">
        <f t="shared" si="0"/>
        <v>1.289999999999992</v>
      </c>
      <c r="F7" s="10">
        <f t="shared" si="1"/>
        <v>5.5641821946169432E-3</v>
      </c>
    </row>
    <row r="8" spans="1:6" ht="13.5" customHeight="1">
      <c r="A8" s="11" t="s">
        <v>10</v>
      </c>
      <c r="B8" s="12">
        <v>21.78</v>
      </c>
      <c r="C8" s="12">
        <v>18</v>
      </c>
      <c r="D8" s="12">
        <v>18.75</v>
      </c>
      <c r="E8" s="12">
        <f t="shared" si="0"/>
        <v>0.75</v>
      </c>
      <c r="F8" s="13">
        <f t="shared" si="1"/>
        <v>4.1666666666666664E-2</v>
      </c>
    </row>
    <row r="9" spans="1:6" ht="13.5" customHeight="1">
      <c r="A9" s="11" t="s">
        <v>11</v>
      </c>
      <c r="B9" s="12">
        <f>SUM(B10:B13)</f>
        <v>72.649999999999991</v>
      </c>
      <c r="C9" s="12">
        <f>SUM(C10:C13)</f>
        <v>53.230000000000004</v>
      </c>
      <c r="D9" s="12">
        <f>SUM(D10:D13)</f>
        <v>59.830000000000005</v>
      </c>
      <c r="E9" s="12">
        <f t="shared" si="0"/>
        <v>6.6000000000000014</v>
      </c>
      <c r="F9" s="13">
        <f t="shared" si="1"/>
        <v>0.12399023107270338</v>
      </c>
    </row>
    <row r="10" spans="1:6" ht="13.5" customHeight="1">
      <c r="A10" s="14" t="s">
        <v>12</v>
      </c>
      <c r="B10" s="12">
        <v>61.33</v>
      </c>
      <c r="C10" s="12">
        <v>44.35</v>
      </c>
      <c r="D10" s="12">
        <v>51.2</v>
      </c>
      <c r="E10" s="12">
        <f t="shared" si="0"/>
        <v>6.8500000000000014</v>
      </c>
      <c r="F10" s="13">
        <f t="shared" si="1"/>
        <v>0.15445321307779034</v>
      </c>
    </row>
    <row r="11" spans="1:6" ht="13.5" customHeight="1">
      <c r="A11" s="14" t="s">
        <v>13</v>
      </c>
      <c r="B11" s="12">
        <v>4.66</v>
      </c>
      <c r="C11" s="12">
        <v>4.88</v>
      </c>
      <c r="D11" s="12">
        <v>4.63</v>
      </c>
      <c r="E11" s="12">
        <f t="shared" si="0"/>
        <v>-0.25</v>
      </c>
      <c r="F11" s="13">
        <f t="shared" si="1"/>
        <v>-5.1229508196721313E-2</v>
      </c>
    </row>
    <row r="12" spans="1:6" ht="13.5" customHeight="1">
      <c r="A12" s="14" t="s">
        <v>14</v>
      </c>
      <c r="B12" s="12">
        <v>4</v>
      </c>
      <c r="C12" s="12">
        <v>4</v>
      </c>
      <c r="D12" s="12">
        <v>4</v>
      </c>
      <c r="E12" s="12">
        <f t="shared" si="0"/>
        <v>0</v>
      </c>
      <c r="F12" s="13">
        <f t="shared" si="1"/>
        <v>0</v>
      </c>
    </row>
    <row r="13" spans="1:6" ht="13.5" customHeight="1">
      <c r="A13" s="14" t="s">
        <v>15</v>
      </c>
      <c r="B13" s="12">
        <v>2.66</v>
      </c>
      <c r="C13" s="12">
        <v>0</v>
      </c>
      <c r="D13" s="12">
        <v>0</v>
      </c>
      <c r="E13" s="12">
        <f t="shared" si="0"/>
        <v>0</v>
      </c>
      <c r="F13" s="13" t="str">
        <f t="shared" si="1"/>
        <v xml:space="preserve">N/A  </v>
      </c>
    </row>
    <row r="14" spans="1:6" ht="13.5" customHeight="1">
      <c r="A14" s="8" t="s">
        <v>16</v>
      </c>
      <c r="B14" s="9">
        <v>10.538147</v>
      </c>
      <c r="C14" s="9">
        <v>9.06</v>
      </c>
      <c r="D14" s="9">
        <v>9.06</v>
      </c>
      <c r="E14" s="9">
        <f t="shared" si="0"/>
        <v>0</v>
      </c>
      <c r="F14" s="10">
        <f t="shared" si="1"/>
        <v>0</v>
      </c>
    </row>
    <row r="15" spans="1:6" ht="13.5" customHeight="1">
      <c r="A15" s="8" t="s">
        <v>17</v>
      </c>
      <c r="B15" s="9">
        <v>57.223466000000002</v>
      </c>
      <c r="C15" s="9">
        <f>SUM(C16:C20)</f>
        <v>53.65</v>
      </c>
      <c r="D15" s="9">
        <f>SUM(D16:D20)</f>
        <v>60.44</v>
      </c>
      <c r="E15" s="9">
        <f t="shared" si="0"/>
        <v>6.7899999999999991</v>
      </c>
      <c r="F15" s="10">
        <f t="shared" si="1"/>
        <v>0.12656104380242311</v>
      </c>
    </row>
    <row r="16" spans="1:6" s="16" customFormat="1" ht="13.5" customHeight="1">
      <c r="A16" s="15" t="s">
        <v>18</v>
      </c>
      <c r="B16" s="12">
        <v>2.9750000000000001</v>
      </c>
      <c r="C16" s="12">
        <v>2.58</v>
      </c>
      <c r="D16" s="12">
        <v>2.58</v>
      </c>
      <c r="E16" s="12">
        <f t="shared" si="0"/>
        <v>0</v>
      </c>
      <c r="F16" s="13">
        <f t="shared" si="1"/>
        <v>0</v>
      </c>
    </row>
    <row r="17" spans="1:7" s="16" customFormat="1" ht="13.5" customHeight="1">
      <c r="A17" s="15" t="s">
        <v>19</v>
      </c>
      <c r="B17" s="12">
        <v>14.115</v>
      </c>
      <c r="C17" s="12">
        <v>19.670000000000002</v>
      </c>
      <c r="D17" s="12">
        <v>20</v>
      </c>
      <c r="E17" s="12">
        <f t="shared" si="0"/>
        <v>0.32999999999999829</v>
      </c>
      <c r="F17" s="13">
        <f t="shared" si="1"/>
        <v>1.6776817488561174E-2</v>
      </c>
    </row>
    <row r="18" spans="1:7" s="16" customFormat="1" ht="13.5" customHeight="1">
      <c r="A18" s="15" t="s">
        <v>20</v>
      </c>
      <c r="B18" s="12">
        <v>31.175000000000001</v>
      </c>
      <c r="C18" s="12">
        <v>24.3</v>
      </c>
      <c r="D18" s="12">
        <v>30</v>
      </c>
      <c r="E18" s="12">
        <f t="shared" si="0"/>
        <v>5.6999999999999993</v>
      </c>
      <c r="F18" s="13">
        <f t="shared" si="1"/>
        <v>0.23456790123456786</v>
      </c>
    </row>
    <row r="19" spans="1:7" s="16" customFormat="1" ht="13.5" customHeight="1">
      <c r="A19" s="15" t="s">
        <v>21</v>
      </c>
      <c r="B19" s="12">
        <v>4.8550000000000004</v>
      </c>
      <c r="C19" s="12">
        <v>2.52</v>
      </c>
      <c r="D19" s="12">
        <v>2.66</v>
      </c>
      <c r="E19" s="12">
        <f t="shared" si="0"/>
        <v>0.14000000000000012</v>
      </c>
      <c r="F19" s="13">
        <f t="shared" si="1"/>
        <v>5.5555555555555601E-2</v>
      </c>
    </row>
    <row r="20" spans="1:7" s="16" customFormat="1" ht="13.5" customHeight="1" thickBot="1">
      <c r="A20" s="15" t="s">
        <v>22</v>
      </c>
      <c r="B20" s="12">
        <v>4.1100000000000003</v>
      </c>
      <c r="C20" s="12">
        <v>4.58</v>
      </c>
      <c r="D20" s="12">
        <v>5.2</v>
      </c>
      <c r="E20" s="12">
        <f t="shared" si="0"/>
        <v>0.62000000000000011</v>
      </c>
      <c r="F20" s="13">
        <f t="shared" si="1"/>
        <v>0.13537117903930132</v>
      </c>
    </row>
    <row r="21" spans="1:7">
      <c r="A21" s="24" t="s">
        <v>23</v>
      </c>
      <c r="B21" s="24"/>
      <c r="C21" s="24"/>
      <c r="D21" s="24"/>
      <c r="E21" s="24"/>
      <c r="F21" s="24"/>
      <c r="G21" s="17"/>
    </row>
    <row r="22" spans="1:7" s="18" customFormat="1" ht="26.25" customHeight="1">
      <c r="A22" s="25" t="s">
        <v>24</v>
      </c>
      <c r="B22" s="25"/>
      <c r="C22" s="25"/>
      <c r="D22" s="25"/>
      <c r="E22" s="25"/>
      <c r="F22" s="25"/>
    </row>
    <row r="23" spans="1:7">
      <c r="A23" s="19"/>
      <c r="B23" s="20"/>
      <c r="C23" s="20"/>
      <c r="D23" s="20"/>
      <c r="E23" s="21"/>
      <c r="F23" s="21"/>
      <c r="G23" s="17"/>
    </row>
    <row r="24" spans="1:7">
      <c r="A24" s="19"/>
      <c r="B24" s="20"/>
      <c r="C24" s="20"/>
      <c r="D24" s="20"/>
      <c r="E24" s="21"/>
      <c r="F24" s="21"/>
      <c r="G24" s="17"/>
    </row>
    <row r="25" spans="1:7">
      <c r="A25" s="22"/>
      <c r="B25" s="20"/>
      <c r="C25" s="20"/>
      <c r="D25" s="20"/>
      <c r="E25" s="21"/>
      <c r="F25" s="21"/>
      <c r="G25" s="17"/>
    </row>
    <row r="26" spans="1:7">
      <c r="A26" s="22"/>
      <c r="B26" s="20"/>
      <c r="C26" s="20"/>
      <c r="D26" s="20"/>
      <c r="E26" s="21"/>
      <c r="F26" s="21"/>
      <c r="G26" s="17"/>
    </row>
    <row r="27" spans="1:7">
      <c r="A27" s="22"/>
      <c r="B27" s="20"/>
      <c r="C27" s="20"/>
      <c r="D27" s="20"/>
      <c r="E27" s="21"/>
      <c r="F27" s="21"/>
      <c r="G27" s="17"/>
    </row>
    <row r="28" spans="1:7">
      <c r="A28" s="17"/>
      <c r="B28" s="17"/>
      <c r="C28" s="21"/>
      <c r="D28" s="21"/>
      <c r="E28" s="21"/>
      <c r="F28" s="21"/>
      <c r="G28" s="17"/>
    </row>
    <row r="29" spans="1:7">
      <c r="A29" s="17"/>
      <c r="B29" s="17"/>
      <c r="C29" s="21"/>
      <c r="D29" s="21"/>
      <c r="E29" s="21"/>
      <c r="F29" s="21"/>
      <c r="G29" s="17"/>
    </row>
  </sheetData>
  <mergeCells count="9">
    <mergeCell ref="A21:F21"/>
    <mergeCell ref="A22:F22"/>
    <mergeCell ref="A1:F1"/>
    <mergeCell ref="A2:F2"/>
    <mergeCell ref="B3:B5"/>
    <mergeCell ref="C3:C5"/>
    <mergeCell ref="D3:D5"/>
    <mergeCell ref="E3:F3"/>
    <mergeCell ref="E4:F4"/>
  </mergeCells>
  <printOptions horizontalCentered="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DMR Funding</vt:lpstr>
    </vt:vector>
  </TitlesOfParts>
  <Company>NSF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eblue</dc:creator>
  <cp:lastModifiedBy>tjones</cp:lastModifiedBy>
  <cp:lastPrinted>2012-02-07T21:53:31Z</cp:lastPrinted>
  <dcterms:created xsi:type="dcterms:W3CDTF">2012-02-07T21:53:02Z</dcterms:created>
  <dcterms:modified xsi:type="dcterms:W3CDTF">2012-02-08T16:02:35Z</dcterms:modified>
</cp:coreProperties>
</file>