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60" yWindow="1575" windowWidth="17595" windowHeight="9465"/>
  </bookViews>
  <sheets>
    <sheet name="CISE Major Investments" sheetId="1" r:id="rId1"/>
  </sheets>
  <calcPr calcId="125725"/>
</workbook>
</file>

<file path=xl/calcChain.xml><?xml version="1.0" encoding="utf-8"?>
<calcChain xmlns="http://schemas.openxmlformats.org/spreadsheetml/2006/main">
  <c r="E17" i="1"/>
  <c r="F17" s="1"/>
  <c r="F16"/>
  <c r="E16"/>
  <c r="E15"/>
  <c r="F15" s="1"/>
  <c r="F14"/>
  <c r="E14"/>
  <c r="E13"/>
  <c r="F13" s="1"/>
  <c r="F12"/>
  <c r="E12"/>
  <c r="F11"/>
  <c r="E11"/>
  <c r="F10"/>
  <c r="E10"/>
  <c r="E9"/>
  <c r="F9" s="1"/>
  <c r="F8"/>
  <c r="E8"/>
  <c r="E7"/>
  <c r="F7" s="1"/>
  <c r="F6"/>
  <c r="E6"/>
  <c r="E5"/>
  <c r="F5" s="1"/>
</calcChain>
</file>

<file path=xl/sharedStrings.xml><?xml version="1.0" encoding="utf-8"?>
<sst xmlns="http://schemas.openxmlformats.org/spreadsheetml/2006/main" count="23" uniqueCount="23">
  <si>
    <t>CISE Major Investments</t>
  </si>
  <si>
    <t>(Dollars in Millions)</t>
  </si>
  <si>
    <t>Area of Investment</t>
  </si>
  <si>
    <t>FY 2011 Actual</t>
  </si>
  <si>
    <t>FY 2012 Estimate</t>
  </si>
  <si>
    <t>FY 2013 Request</t>
  </si>
  <si>
    <t>Change Over
FY 2012 Estimate</t>
  </si>
  <si>
    <t>Amount</t>
  </si>
  <si>
    <t>Percent</t>
  </si>
  <si>
    <t>Advanced Manufacturing</t>
  </si>
  <si>
    <t>CAREER</t>
  </si>
  <si>
    <t>CEMMSS</t>
  </si>
  <si>
    <t>CIF21</t>
  </si>
  <si>
    <t>Clean Energy Technology</t>
  </si>
  <si>
    <t>CNCI</t>
  </si>
  <si>
    <r>
      <rPr>
        <sz val="10"/>
        <color theme="1"/>
        <rFont val="Times New Roman"/>
        <family val="1"/>
      </rPr>
      <t>E</t>
    </r>
    <r>
      <rPr>
        <vertAlign val="superscript"/>
        <sz val="10"/>
        <color theme="1"/>
        <rFont val="Times New Roman"/>
        <family val="1"/>
      </rPr>
      <t>2</t>
    </r>
  </si>
  <si>
    <t>EARS</t>
  </si>
  <si>
    <t>I-Corps</t>
  </si>
  <si>
    <t>INSPIRE</t>
  </si>
  <si>
    <t>NRI</t>
  </si>
  <si>
    <t>SEES</t>
  </si>
  <si>
    <t>SaTC</t>
  </si>
  <si>
    <t>Major investments may have funding overlap and thus should not be summed.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</si>
</sst>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6" fillId="0" borderId="3" xfId="0" applyFont="1" applyBorder="1"/>
    <xf numFmtId="0" fontId="4" fillId="0" borderId="3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Border="1"/>
    <xf numFmtId="164" fontId="7" fillId="2" borderId="0" xfId="0" applyNumberFormat="1" applyFont="1" applyFill="1" applyBorder="1" applyAlignment="1">
      <alignment vertical="top"/>
    </xf>
    <xf numFmtId="165" fontId="7" fillId="0" borderId="0" xfId="1" applyNumberFormat="1" applyFont="1" applyBorder="1" applyAlignment="1">
      <alignment horizontal="right" vertical="top"/>
    </xf>
    <xf numFmtId="166" fontId="7" fillId="2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166" fontId="7" fillId="2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 wrapText="1"/>
    </xf>
    <xf numFmtId="165" fontId="7" fillId="0" borderId="0" xfId="1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workbookViewId="0">
      <selection activeCell="D23" sqref="D23"/>
    </sheetView>
  </sheetViews>
  <sheetFormatPr defaultRowHeight="15"/>
  <cols>
    <col min="1" max="1" width="23" customWidth="1"/>
    <col min="2" max="5" width="10.42578125" customWidth="1"/>
    <col min="6" max="6" width="7.7109375" customWidth="1"/>
    <col min="7" max="7" width="0.7109375" customWidth="1"/>
  </cols>
  <sheetData>
    <row r="1" spans="1:16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>
      <c r="A2" s="3" t="s">
        <v>1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7" customHeight="1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8"/>
      <c r="B4" s="9"/>
      <c r="C4" s="9"/>
      <c r="D4" s="10"/>
      <c r="E4" s="11" t="s">
        <v>7</v>
      </c>
      <c r="F4" s="11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.5" customHeight="1">
      <c r="A5" s="12" t="s">
        <v>9</v>
      </c>
      <c r="B5" s="13">
        <v>15.72</v>
      </c>
      <c r="C5" s="13">
        <v>27.8</v>
      </c>
      <c r="D5" s="13">
        <v>37.880000000000003</v>
      </c>
      <c r="E5" s="13">
        <f t="shared" ref="E5:E17" si="0">D5-C5</f>
        <v>10.080000000000002</v>
      </c>
      <c r="F5" s="14">
        <f t="shared" ref="F5:F10" si="1">IF(C5=0,"N/A  ",E5/C5)</f>
        <v>0.36258992805755402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>
      <c r="A6" s="12" t="s">
        <v>10</v>
      </c>
      <c r="B6" s="15">
        <v>46.75</v>
      </c>
      <c r="C6" s="15">
        <v>48.27</v>
      </c>
      <c r="D6" s="15">
        <v>50.6</v>
      </c>
      <c r="E6" s="15">
        <f t="shared" si="0"/>
        <v>2.3299999999999983</v>
      </c>
      <c r="F6" s="14">
        <f t="shared" si="1"/>
        <v>4.8270147089289374E-2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6.5" customHeight="1">
      <c r="A7" s="12" t="s">
        <v>11</v>
      </c>
      <c r="B7" s="15">
        <v>0</v>
      </c>
      <c r="C7" s="15">
        <v>50</v>
      </c>
      <c r="D7" s="15">
        <v>91</v>
      </c>
      <c r="E7" s="15">
        <f t="shared" si="0"/>
        <v>41</v>
      </c>
      <c r="F7" s="14">
        <f t="shared" si="1"/>
        <v>0.82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6" t="s">
        <v>12</v>
      </c>
      <c r="B8" s="15">
        <v>0</v>
      </c>
      <c r="C8" s="15">
        <v>12</v>
      </c>
      <c r="D8" s="15">
        <v>16</v>
      </c>
      <c r="E8" s="15">
        <f t="shared" si="0"/>
        <v>4</v>
      </c>
      <c r="F8" s="14">
        <f t="shared" si="1"/>
        <v>0.33333333333333331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16" t="s">
        <v>13</v>
      </c>
      <c r="B9" s="15">
        <v>15.75</v>
      </c>
      <c r="C9" s="15">
        <v>18</v>
      </c>
      <c r="D9" s="15">
        <v>21.5</v>
      </c>
      <c r="E9" s="15">
        <f t="shared" si="0"/>
        <v>3.5</v>
      </c>
      <c r="F9" s="14">
        <f t="shared" si="1"/>
        <v>0.19444444444444445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16" t="s">
        <v>14</v>
      </c>
      <c r="B10" s="15">
        <v>40</v>
      </c>
      <c r="C10" s="15">
        <v>51</v>
      </c>
      <c r="D10" s="15">
        <v>44.5</v>
      </c>
      <c r="E10" s="15">
        <f t="shared" si="0"/>
        <v>-6.5</v>
      </c>
      <c r="F10" s="14">
        <f t="shared" si="1"/>
        <v>-0.12745098039215685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17" t="s">
        <v>15</v>
      </c>
      <c r="B11" s="18">
        <v>0</v>
      </c>
      <c r="C11" s="18">
        <v>0</v>
      </c>
      <c r="D11" s="18">
        <v>4</v>
      </c>
      <c r="E11" s="18">
        <f t="shared" si="0"/>
        <v>4</v>
      </c>
      <c r="F11" s="14" t="str">
        <f>IF(C11=0,"N/A  ",E11/C11)</f>
        <v xml:space="preserve">N/A  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16" t="s">
        <v>16</v>
      </c>
      <c r="B12" s="18">
        <v>0</v>
      </c>
      <c r="C12" s="18">
        <v>7</v>
      </c>
      <c r="D12" s="18">
        <v>24</v>
      </c>
      <c r="E12" s="18">
        <f t="shared" si="0"/>
        <v>17</v>
      </c>
      <c r="F12" s="14">
        <f>IF(C12=0,"N/A  ",E12/C12)</f>
        <v>2.4285714285714284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16" t="s">
        <v>17</v>
      </c>
      <c r="B13" s="18">
        <v>0.2</v>
      </c>
      <c r="C13" s="18">
        <v>2.5</v>
      </c>
      <c r="D13" s="18">
        <v>6</v>
      </c>
      <c r="E13" s="18">
        <f t="shared" si="0"/>
        <v>3.5</v>
      </c>
      <c r="F13" s="14">
        <f>IF(C13=0,"N/A  ",E13/C13)</f>
        <v>1.4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9" t="s">
        <v>18</v>
      </c>
      <c r="B14" s="18">
        <v>0</v>
      </c>
      <c r="C14" s="18">
        <v>0</v>
      </c>
      <c r="D14" s="18">
        <v>4</v>
      </c>
      <c r="E14" s="18">
        <f t="shared" si="0"/>
        <v>4</v>
      </c>
      <c r="F14" s="20" t="str">
        <f t="shared" ref="F14:F17" si="2">IF(C14=0,"N/A  ",E14/C14)</f>
        <v xml:space="preserve">N/A  </v>
      </c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19" t="s">
        <v>19</v>
      </c>
      <c r="B15" s="18">
        <v>0</v>
      </c>
      <c r="C15" s="18">
        <v>12.5</v>
      </c>
      <c r="D15" s="18">
        <v>17.5</v>
      </c>
      <c r="E15" s="18">
        <f t="shared" si="0"/>
        <v>5</v>
      </c>
      <c r="F15" s="20">
        <f t="shared" si="2"/>
        <v>0.4</v>
      </c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>
      <c r="A16" s="19" t="s">
        <v>20</v>
      </c>
      <c r="B16" s="18">
        <v>2.25</v>
      </c>
      <c r="C16" s="18">
        <v>8</v>
      </c>
      <c r="D16" s="18">
        <v>11.5</v>
      </c>
      <c r="E16" s="18">
        <f t="shared" si="0"/>
        <v>3.5</v>
      </c>
      <c r="F16" s="14">
        <f t="shared" si="2"/>
        <v>0.4375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thickBot="1">
      <c r="A17" s="19" t="s">
        <v>21</v>
      </c>
      <c r="B17" s="15">
        <v>0</v>
      </c>
      <c r="C17" s="18">
        <v>55</v>
      </c>
      <c r="D17" s="18">
        <v>69</v>
      </c>
      <c r="E17" s="18">
        <f t="shared" si="0"/>
        <v>14</v>
      </c>
      <c r="F17" s="14">
        <f t="shared" si="2"/>
        <v>0.25454545454545452</v>
      </c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1" t="s">
        <v>22</v>
      </c>
      <c r="B18" s="21"/>
      <c r="C18" s="21"/>
      <c r="D18" s="21"/>
      <c r="E18" s="21"/>
      <c r="F18" s="21"/>
    </row>
    <row r="19" spans="1:16">
      <c r="E19" s="22"/>
    </row>
  </sheetData>
  <mergeCells count="8">
    <mergeCell ref="A18:F18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Major Investments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pbgreen</dc:creator>
  <cp:lastModifiedBy>pbgreen</cp:lastModifiedBy>
  <dcterms:created xsi:type="dcterms:W3CDTF">2012-02-07T17:09:05Z</dcterms:created>
  <dcterms:modified xsi:type="dcterms:W3CDTF">2012-02-07T17:21:14Z</dcterms:modified>
</cp:coreProperties>
</file>