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R&amp;RA Funding by Budget Activity" sheetId="1" r:id="rId1"/>
  </sheets>
  <calcPr calcId="125725"/>
</workbook>
</file>

<file path=xl/calcChain.xml><?xml version="1.0" encoding="utf-8"?>
<calcChain xmlns="http://schemas.openxmlformats.org/spreadsheetml/2006/main">
  <c r="D17" i="1"/>
  <c r="E17" s="1"/>
  <c r="F17" s="1"/>
  <c r="C17"/>
  <c r="B17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</calcChain>
</file>

<file path=xl/sharedStrings.xml><?xml version="1.0" encoding="utf-8"?>
<sst xmlns="http://schemas.openxmlformats.org/spreadsheetml/2006/main" count="28" uniqueCount="27">
  <si>
    <t>(Dollars in Millions)</t>
  </si>
  <si>
    <t>Totals may not add due to rounding.</t>
  </si>
  <si>
    <t xml:space="preserve"> </t>
  </si>
  <si>
    <t>R&amp;RA Funding</t>
  </si>
  <si>
    <t>Change over</t>
  </si>
  <si>
    <t>FY 2011</t>
  </si>
  <si>
    <t>FY 2012</t>
  </si>
  <si>
    <t>FY 2013</t>
  </si>
  <si>
    <t>FY 2012 Estimate</t>
  </si>
  <si>
    <t>Actual</t>
  </si>
  <si>
    <t>Estimate</t>
  </si>
  <si>
    <t>Request</t>
  </si>
  <si>
    <t>Amount</t>
  </si>
  <si>
    <t>Percent</t>
  </si>
  <si>
    <t>Biological Sciences</t>
  </si>
  <si>
    <t>Computer &amp; Information Science &amp; Engineering</t>
  </si>
  <si>
    <t>Engineering</t>
  </si>
  <si>
    <t>Geosciences</t>
  </si>
  <si>
    <t>Mathematical &amp; Physical Sciences</t>
  </si>
  <si>
    <t>Social, Behavioral &amp; Economic Sciences</t>
  </si>
  <si>
    <t>Office of Cyberinfrastructure</t>
  </si>
  <si>
    <t>Office of International Science &amp; Engineering</t>
  </si>
  <si>
    <r>
      <t>Office of Polar Programs</t>
    </r>
    <r>
      <rPr>
        <vertAlign val="superscript"/>
        <sz val="10"/>
        <rFont val="Times New Roman"/>
        <family val="1"/>
      </rPr>
      <t>1</t>
    </r>
  </si>
  <si>
    <t>Integrative Activities</t>
  </si>
  <si>
    <t>U.S. Arctic Research Commission</t>
  </si>
  <si>
    <t>Total, R&amp;RA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</si>
  <si>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 xml:space="preserve"> Funding for FY 2011 Actual excludes a one-time appropriation transfer of $54.0 million, less the 0.2% rescission, to the U.S. Coast Guard per P.L. 112-110.</t>
    </r>
  </si>
</sst>
</file>

<file path=xl/styles.xml><?xml version="1.0" encoding="utf-8"?>
<styleSheet xmlns="http://schemas.openxmlformats.org/spreadsheetml/2006/main">
  <numFmts count="4">
    <numFmt numFmtId="166" formatCode="&quot;$&quot;#,##0.00;\-&quot;$&quot;#,##0.00;&quot;-&quot;??"/>
    <numFmt numFmtId="167" formatCode="0.0%"/>
    <numFmt numFmtId="168" formatCode="#,##0.00;\-#,##0.00;&quot;-&quot;??"/>
    <numFmt numFmtId="169" formatCode="0.0%;\-0.0%;&quot;-&quot;??"/>
  </numFmts>
  <fonts count="9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2" xfId="1" applyFont="1" applyBorder="1"/>
    <xf numFmtId="0" fontId="2" fillId="0" borderId="2" xfId="1" applyFont="1" applyBorder="1" applyAlignment="1">
      <alignment horizontal="right"/>
    </xf>
    <xf numFmtId="0" fontId="2" fillId="0" borderId="2" xfId="1" applyFont="1" applyBorder="1" applyAlignment="1">
      <alignment horizontal="centerContinuous"/>
    </xf>
    <xf numFmtId="0" fontId="2" fillId="0" borderId="0" xfId="1" applyFont="1" applyBorder="1" applyAlignment="1">
      <alignment vertical="center"/>
    </xf>
    <xf numFmtId="166" fontId="2" fillId="0" borderId="0" xfId="1" applyNumberFormat="1" applyFont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167" fontId="2" fillId="0" borderId="0" xfId="2" applyNumberFormat="1" applyFont="1" applyBorder="1" applyAlignment="1">
      <alignment horizontal="right"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169" fontId="2" fillId="0" borderId="0" xfId="2" applyNumberFormat="1" applyFont="1" applyBorder="1" applyAlignment="1">
      <alignment horizontal="right" vertical="center"/>
    </xf>
    <xf numFmtId="0" fontId="2" fillId="0" borderId="2" xfId="1" applyFont="1" applyBorder="1" applyAlignment="1">
      <alignment vertical="center"/>
    </xf>
    <xf numFmtId="168" fontId="2" fillId="0" borderId="2" xfId="1" applyNumberFormat="1" applyFont="1" applyBorder="1" applyAlignment="1">
      <alignment vertical="center"/>
    </xf>
    <xf numFmtId="168" fontId="2" fillId="0" borderId="2" xfId="1" applyNumberFormat="1" applyFont="1" applyFill="1" applyBorder="1" applyAlignment="1">
      <alignment horizontal="right" vertical="center"/>
    </xf>
    <xf numFmtId="168" fontId="2" fillId="0" borderId="2" xfId="1" applyNumberFormat="1" applyFont="1" applyFill="1" applyBorder="1" applyAlignment="1">
      <alignment vertical="center"/>
    </xf>
    <xf numFmtId="4" fontId="2" fillId="0" borderId="2" xfId="1" applyNumberFormat="1" applyFont="1" applyBorder="1" applyAlignment="1">
      <alignment vertical="center"/>
    </xf>
    <xf numFmtId="169" fontId="2" fillId="0" borderId="2" xfId="2" applyNumberFormat="1" applyFont="1" applyBorder="1" applyAlignment="1">
      <alignment horizontal="right" vertical="center"/>
    </xf>
    <xf numFmtId="0" fontId="3" fillId="0" borderId="3" xfId="1" applyFont="1" applyBorder="1" applyAlignment="1">
      <alignment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1" applyNumberFormat="1" applyFont="1" applyBorder="1" applyAlignment="1">
      <alignment vertical="center"/>
    </xf>
    <xf numFmtId="169" fontId="3" fillId="0" borderId="3" xfId="2" applyNumberFormat="1" applyFont="1" applyBorder="1" applyAlignment="1">
      <alignment horizontal="right" vertical="center"/>
    </xf>
    <xf numFmtId="0" fontId="4" fillId="0" borderId="0" xfId="1" applyFont="1"/>
    <xf numFmtId="0" fontId="7" fillId="0" borderId="0" xfId="0" applyFont="1" applyAlignment="1">
      <alignment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>
      <selection activeCell="B23" sqref="B23"/>
    </sheetView>
  </sheetViews>
  <sheetFormatPr defaultRowHeight="15"/>
  <cols>
    <col min="1" max="1" width="39.7109375" style="1" customWidth="1"/>
    <col min="2" max="5" width="9.7109375" style="1" customWidth="1"/>
    <col min="6" max="6" width="8.7109375" style="1" customWidth="1"/>
    <col min="7" max="16384" width="9.140625" style="1"/>
  </cols>
  <sheetData>
    <row r="1" spans="1:6">
      <c r="A1" s="2" t="s">
        <v>3</v>
      </c>
      <c r="B1" s="2"/>
      <c r="C1" s="2"/>
      <c r="D1" s="2"/>
      <c r="E1" s="2"/>
      <c r="F1" s="2"/>
    </row>
    <row r="2" spans="1:6" ht="15.75" thickBot="1">
      <c r="A2" s="3" t="s">
        <v>0</v>
      </c>
      <c r="B2" s="3"/>
      <c r="C2" s="3"/>
      <c r="D2" s="3"/>
      <c r="E2" s="3"/>
      <c r="F2" s="3"/>
    </row>
    <row r="3" spans="1:6" ht="16.5" customHeight="1">
      <c r="A3" s="4"/>
      <c r="B3" s="5" t="s">
        <v>2</v>
      </c>
      <c r="C3" s="5" t="s">
        <v>2</v>
      </c>
      <c r="D3" s="5"/>
      <c r="E3" s="6" t="s">
        <v>4</v>
      </c>
      <c r="F3" s="7"/>
    </row>
    <row r="4" spans="1:6" ht="12" customHeight="1">
      <c r="A4" s="4"/>
      <c r="B4" s="5" t="s">
        <v>5</v>
      </c>
      <c r="C4" s="5" t="s">
        <v>6</v>
      </c>
      <c r="D4" s="5" t="s">
        <v>7</v>
      </c>
      <c r="E4" s="7" t="s">
        <v>8</v>
      </c>
      <c r="F4" s="7"/>
    </row>
    <row r="5" spans="1:6" ht="15" customHeight="1">
      <c r="A5" s="8"/>
      <c r="B5" s="9" t="s">
        <v>9</v>
      </c>
      <c r="C5" s="9" t="s">
        <v>10</v>
      </c>
      <c r="D5" s="9" t="s">
        <v>11</v>
      </c>
      <c r="E5" s="10" t="s">
        <v>12</v>
      </c>
      <c r="F5" s="10" t="s">
        <v>13</v>
      </c>
    </row>
    <row r="6" spans="1:6">
      <c r="A6" s="11" t="s">
        <v>14</v>
      </c>
      <c r="B6" s="12">
        <v>712.27</v>
      </c>
      <c r="C6" s="13">
        <v>712.38</v>
      </c>
      <c r="D6" s="13">
        <v>733.86</v>
      </c>
      <c r="E6" s="12">
        <f>D6-C6</f>
        <v>21.480000000000018</v>
      </c>
      <c r="F6" s="14">
        <f>(E6/C6)</f>
        <v>3.0152446727869982E-2</v>
      </c>
    </row>
    <row r="7" spans="1:6">
      <c r="A7" s="11" t="s">
        <v>15</v>
      </c>
      <c r="B7" s="15">
        <v>636.05999999999995</v>
      </c>
      <c r="C7" s="16">
        <v>653.59</v>
      </c>
      <c r="D7" s="16">
        <v>709.72</v>
      </c>
      <c r="E7" s="17">
        <f t="shared" ref="E7:E15" si="0">D7-C7</f>
        <v>56.129999999999995</v>
      </c>
      <c r="F7" s="18">
        <f t="shared" ref="F7:F15" si="1">(E7/C7)</f>
        <v>8.5879526920546512E-2</v>
      </c>
    </row>
    <row r="8" spans="1:6">
      <c r="A8" s="11" t="s">
        <v>16</v>
      </c>
      <c r="B8" s="15">
        <v>763.33</v>
      </c>
      <c r="C8" s="16">
        <v>826.17</v>
      </c>
      <c r="D8" s="16">
        <v>876.33</v>
      </c>
      <c r="E8" s="17">
        <f t="shared" si="0"/>
        <v>50.160000000000082</v>
      </c>
      <c r="F8" s="18">
        <f t="shared" si="1"/>
        <v>6.0713896655652085E-2</v>
      </c>
    </row>
    <row r="9" spans="1:6">
      <c r="A9" s="11" t="s">
        <v>17</v>
      </c>
      <c r="B9" s="15">
        <v>885.32</v>
      </c>
      <c r="C9" s="16">
        <v>885.27</v>
      </c>
      <c r="D9" s="16">
        <v>906.44</v>
      </c>
      <c r="E9" s="17">
        <f t="shared" si="0"/>
        <v>21.170000000000073</v>
      </c>
      <c r="F9" s="18">
        <f t="shared" si="1"/>
        <v>2.3913608277700671E-2</v>
      </c>
    </row>
    <row r="10" spans="1:6">
      <c r="A10" s="11" t="s">
        <v>18</v>
      </c>
      <c r="B10" s="15">
        <v>1312.42</v>
      </c>
      <c r="C10" s="16">
        <v>1308.94</v>
      </c>
      <c r="D10" s="16">
        <v>1345.18</v>
      </c>
      <c r="E10" s="17">
        <f t="shared" si="0"/>
        <v>36.240000000000009</v>
      </c>
      <c r="F10" s="18">
        <f t="shared" si="1"/>
        <v>2.7686524974406778E-2</v>
      </c>
    </row>
    <row r="11" spans="1:6">
      <c r="A11" s="11" t="s">
        <v>19</v>
      </c>
      <c r="B11" s="15">
        <v>247.33</v>
      </c>
      <c r="C11" s="16">
        <v>254.25</v>
      </c>
      <c r="D11" s="16">
        <v>259.55</v>
      </c>
      <c r="E11" s="17">
        <f t="shared" si="0"/>
        <v>5.3000000000000114</v>
      </c>
      <c r="F11" s="18">
        <f t="shared" si="1"/>
        <v>2.0845624385447438E-2</v>
      </c>
    </row>
    <row r="12" spans="1:6">
      <c r="A12" s="11" t="s">
        <v>20</v>
      </c>
      <c r="B12" s="15">
        <v>300.75</v>
      </c>
      <c r="C12" s="16">
        <v>211.64</v>
      </c>
      <c r="D12" s="16">
        <v>218.27</v>
      </c>
      <c r="E12" s="17">
        <f t="shared" si="0"/>
        <v>6.6300000000000239</v>
      </c>
      <c r="F12" s="18">
        <f t="shared" si="1"/>
        <v>3.132678132678144E-2</v>
      </c>
    </row>
    <row r="13" spans="1:6">
      <c r="A13" s="11" t="s">
        <v>21</v>
      </c>
      <c r="B13" s="15">
        <v>49.03</v>
      </c>
      <c r="C13" s="16">
        <v>49.85</v>
      </c>
      <c r="D13" s="16">
        <v>51.28</v>
      </c>
      <c r="E13" s="17">
        <f t="shared" si="0"/>
        <v>1.4299999999999997</v>
      </c>
      <c r="F13" s="18">
        <f t="shared" si="1"/>
        <v>2.8686058174523563E-2</v>
      </c>
    </row>
    <row r="14" spans="1:6" ht="15.75">
      <c r="A14" s="11" t="s">
        <v>22</v>
      </c>
      <c r="B14" s="15">
        <v>440.7</v>
      </c>
      <c r="C14" s="16">
        <v>435.87</v>
      </c>
      <c r="D14" s="16">
        <v>449.74</v>
      </c>
      <c r="E14" s="17">
        <f t="shared" si="0"/>
        <v>13.870000000000005</v>
      </c>
      <c r="F14" s="18">
        <f t="shared" si="1"/>
        <v>3.1821414641980419E-2</v>
      </c>
    </row>
    <row r="15" spans="1:6">
      <c r="A15" s="11" t="s">
        <v>23</v>
      </c>
      <c r="B15" s="15">
        <v>259.60000000000002</v>
      </c>
      <c r="C15" s="16">
        <v>349.59</v>
      </c>
      <c r="D15" s="16">
        <v>431.52</v>
      </c>
      <c r="E15" s="17">
        <f t="shared" si="0"/>
        <v>81.93</v>
      </c>
      <c r="F15" s="18">
        <f t="shared" si="1"/>
        <v>0.23436025057925</v>
      </c>
    </row>
    <row r="16" spans="1:6">
      <c r="A16" s="19" t="s">
        <v>24</v>
      </c>
      <c r="B16" s="20">
        <v>1.58</v>
      </c>
      <c r="C16" s="21">
        <v>1.45</v>
      </c>
      <c r="D16" s="22">
        <v>1.39</v>
      </c>
      <c r="E16" s="23">
        <f>D16-C16</f>
        <v>-6.0000000000000053E-2</v>
      </c>
      <c r="F16" s="24">
        <f>(E16/C16)</f>
        <v>-4.1379310344827627E-2</v>
      </c>
    </row>
    <row r="17" spans="1:6" ht="15.75" thickBot="1">
      <c r="A17" s="25" t="s">
        <v>25</v>
      </c>
      <c r="B17" s="26">
        <f>SUM(B6:B16)-0.01</f>
        <v>5608.3799999999992</v>
      </c>
      <c r="C17" s="26">
        <f>SUM(C6:C16)</f>
        <v>5689.0000000000009</v>
      </c>
      <c r="D17" s="27">
        <f>SUM(D6:D16)</f>
        <v>5983.28</v>
      </c>
      <c r="E17" s="27">
        <f>D17-C17</f>
        <v>294.27999999999884</v>
      </c>
      <c r="F17" s="28">
        <f>E17/C17</f>
        <v>5.1727895939532219E-2</v>
      </c>
    </row>
    <row r="18" spans="1:6" ht="12.75" customHeight="1">
      <c r="A18" s="29" t="s">
        <v>1</v>
      </c>
      <c r="B18" s="29"/>
      <c r="C18" s="29"/>
      <c r="D18" s="29"/>
      <c r="E18" s="29"/>
      <c r="F18" s="29"/>
    </row>
    <row r="19" spans="1:6" ht="27" customHeight="1">
      <c r="A19" s="30" t="s">
        <v>26</v>
      </c>
      <c r="B19" s="30"/>
      <c r="C19" s="30"/>
      <c r="D19" s="30"/>
      <c r="E19" s="30"/>
      <c r="F19" s="30"/>
    </row>
  </sheetData>
  <mergeCells count="5">
    <mergeCell ref="A19:F19"/>
    <mergeCell ref="A1:F1"/>
    <mergeCell ref="A2:F2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R&amp;RA Funding by Budget Activity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2012-02-07T21:44:06Z</dcterms:modified>
</cp:coreProperties>
</file>