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430" windowHeight="6165"/>
  </bookViews>
  <sheets>
    <sheet name="AOAM Op. Expenses" sheetId="1" r:id="rId1"/>
  </sheets>
  <calcPr calcId="125725"/>
</workbook>
</file>

<file path=xl/calcChain.xml><?xml version="1.0" encoding="utf-8"?>
<calcChain xmlns="http://schemas.openxmlformats.org/spreadsheetml/2006/main">
  <c r="D20" i="1"/>
  <c r="E20" s="1"/>
  <c r="C20"/>
  <c r="B20"/>
  <c r="E19"/>
  <c r="F19" s="1"/>
  <c r="E18"/>
  <c r="F18" s="1"/>
  <c r="E17"/>
  <c r="F17" s="1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20" l="1"/>
</calcChain>
</file>

<file path=xl/sharedStrings.xml><?xml version="1.0" encoding="utf-8"?>
<sst xmlns="http://schemas.openxmlformats.org/spreadsheetml/2006/main" count="30" uniqueCount="26">
  <si>
    <t>(Dollars in Thousands)</t>
  </si>
  <si>
    <t>Amount</t>
  </si>
  <si>
    <t>Percent</t>
  </si>
  <si>
    <t>Travel and Transportation of Persons</t>
  </si>
  <si>
    <t>Rental Payments to GSA</t>
  </si>
  <si>
    <t>Communications, Utilities and Misc. Charges</t>
  </si>
  <si>
    <t>Other Services</t>
  </si>
  <si>
    <t>Purchases of Goods &amp; Srvcs from Gov't. Accts</t>
  </si>
  <si>
    <t>Operations and Maintenance of Equipment</t>
  </si>
  <si>
    <t>Supplies and Materials</t>
  </si>
  <si>
    <t>Totals may not add due to rounding.</t>
  </si>
  <si>
    <t>Total, AOAM</t>
  </si>
  <si>
    <t>Personnel Compensation</t>
  </si>
  <si>
    <t>Transportation of Things</t>
  </si>
  <si>
    <t>Rent to Others</t>
  </si>
  <si>
    <t>Printing and Reproduction</t>
  </si>
  <si>
    <t>Personnel Benefits</t>
  </si>
  <si>
    <t xml:space="preserve"> </t>
  </si>
  <si>
    <t>FY 2011
Actual</t>
  </si>
  <si>
    <t>FY 2012
Estimate</t>
  </si>
  <si>
    <t>FY 2013
Request</t>
  </si>
  <si>
    <t>FY 2013 Request
Change Over</t>
  </si>
  <si>
    <t>FY 2012 Estimate</t>
  </si>
  <si>
    <t>Equipment</t>
  </si>
  <si>
    <t>Advisory and Assistance Services</t>
  </si>
  <si>
    <t>AOAM by Object Class</t>
  </si>
</sst>
</file>

<file path=xl/styles.xml><?xml version="1.0" encoding="utf-8"?>
<styleSheet xmlns="http://schemas.openxmlformats.org/spreadsheetml/2006/main">
  <numFmts count="5">
    <numFmt numFmtId="164" formatCode="#,##0;\-#,##0;&quot;-&quot;"/>
    <numFmt numFmtId="165" formatCode="&quot;$&quot;#,##0;\-&quot;$&quot;#,##0;&quot;-&quot;"/>
    <numFmt numFmtId="166" formatCode="0.0%;\-0.0%;&quot;-&quot;??"/>
    <numFmt numFmtId="167" formatCode="_(* #,##0_);_(* \(#,##0\);_(* &quot;-&quot;??_);_(@_)"/>
    <numFmt numFmtId="168" formatCode="&quot;$&quot;#,##0.00;\-&quot;$&quot;#,##0.00;&quot;-&quot;??"/>
  </numFmts>
  <fonts count="10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5" fontId="4" fillId="0" borderId="0" xfId="0" applyNumberFormat="1" applyFont="1"/>
    <xf numFmtId="0" fontId="5" fillId="0" borderId="0" xfId="0" applyFont="1"/>
    <xf numFmtId="167" fontId="2" fillId="0" borderId="0" xfId="0" applyNumberFormat="1" applyFont="1"/>
    <xf numFmtId="0" fontId="6" fillId="0" borderId="0" xfId="0" applyFont="1"/>
    <xf numFmtId="167" fontId="5" fillId="0" borderId="0" xfId="0" applyNumberFormat="1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165" fontId="3" fillId="0" borderId="3" xfId="0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Fill="1" applyBorder="1"/>
    <xf numFmtId="166" fontId="7" fillId="0" borderId="0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4" xfId="0" applyFont="1" applyBorder="1"/>
    <xf numFmtId="165" fontId="8" fillId="0" borderId="4" xfId="0" applyNumberFormat="1" applyFont="1" applyFill="1" applyBorder="1"/>
    <xf numFmtId="168" fontId="8" fillId="0" borderId="4" xfId="0" applyNumberFormat="1" applyFont="1" applyFill="1" applyBorder="1"/>
    <xf numFmtId="166" fontId="8" fillId="0" borderId="4" xfId="1" applyNumberFormat="1" applyFont="1" applyFill="1" applyBorder="1" applyAlignment="1">
      <alignment horizontal="right"/>
    </xf>
    <xf numFmtId="0" fontId="9" fillId="0" borderId="0" xfId="0" applyFont="1"/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Normal="100" workbookViewId="0">
      <selection activeCell="A23" sqref="A23"/>
    </sheetView>
  </sheetViews>
  <sheetFormatPr defaultColWidth="8.7109375" defaultRowHeight="15"/>
  <cols>
    <col min="1" max="1" width="40.85546875" style="1" customWidth="1"/>
    <col min="2" max="2" width="11" style="1" bestFit="1" customWidth="1"/>
    <col min="3" max="3" width="9.28515625" style="1" customWidth="1"/>
    <col min="4" max="4" width="8.7109375" style="1" customWidth="1"/>
    <col min="5" max="5" width="10.42578125" style="1" customWidth="1"/>
    <col min="6" max="6" width="7" style="1" customWidth="1"/>
    <col min="7" max="16384" width="8.7109375" style="1"/>
  </cols>
  <sheetData>
    <row r="1" spans="1:7">
      <c r="A1" s="24" t="s">
        <v>25</v>
      </c>
      <c r="B1" s="24"/>
      <c r="C1" s="24"/>
      <c r="D1" s="24"/>
      <c r="E1" s="24"/>
      <c r="F1" s="24"/>
    </row>
    <row r="2" spans="1:7" ht="15.75" thickBot="1">
      <c r="A2" s="25" t="s">
        <v>0</v>
      </c>
      <c r="B2" s="25"/>
      <c r="C2" s="25"/>
      <c r="D2" s="25"/>
      <c r="E2" s="25"/>
      <c r="F2" s="25"/>
    </row>
    <row r="3" spans="1:7" ht="31.15" customHeight="1">
      <c r="A3" s="7"/>
      <c r="B3" s="29" t="s">
        <v>18</v>
      </c>
      <c r="C3" s="29" t="s">
        <v>19</v>
      </c>
      <c r="D3" s="29" t="s">
        <v>20</v>
      </c>
      <c r="E3" s="26" t="s">
        <v>21</v>
      </c>
      <c r="F3" s="27"/>
    </row>
    <row r="4" spans="1:7">
      <c r="A4" s="8"/>
      <c r="B4" s="30"/>
      <c r="C4" s="30"/>
      <c r="D4" s="30"/>
      <c r="E4" s="28" t="s">
        <v>22</v>
      </c>
      <c r="F4" s="28"/>
    </row>
    <row r="5" spans="1:7">
      <c r="A5" s="9"/>
      <c r="B5" s="31"/>
      <c r="C5" s="31"/>
      <c r="D5" s="31"/>
      <c r="E5" s="10" t="s">
        <v>1</v>
      </c>
      <c r="F5" s="10" t="s">
        <v>2</v>
      </c>
    </row>
    <row r="6" spans="1:7">
      <c r="A6" s="11" t="s">
        <v>12</v>
      </c>
      <c r="B6" s="12">
        <v>162574.37</v>
      </c>
      <c r="C6" s="12">
        <v>161128</v>
      </c>
      <c r="D6" s="12">
        <v>166432</v>
      </c>
      <c r="E6" s="12">
        <f>D6-C6</f>
        <v>5304</v>
      </c>
      <c r="F6" s="13">
        <f>IF(C6=0,"N/A  ",E6/C6)</f>
        <v>3.2917928603346407E-2</v>
      </c>
    </row>
    <row r="7" spans="1:7">
      <c r="A7" s="8" t="s">
        <v>16</v>
      </c>
      <c r="B7" s="14">
        <v>40155.49</v>
      </c>
      <c r="C7" s="14">
        <v>41782</v>
      </c>
      <c r="D7" s="14">
        <v>43042</v>
      </c>
      <c r="E7" s="14">
        <f t="shared" ref="E7:E19" si="0">D7-C7</f>
        <v>1260</v>
      </c>
      <c r="F7" s="13">
        <f t="shared" ref="F7:F20" si="1">IF(C7=0,"N/A  ",E7/C7)</f>
        <v>3.0156526734000287E-2</v>
      </c>
    </row>
    <row r="8" spans="1:7">
      <c r="A8" s="8" t="s">
        <v>3</v>
      </c>
      <c r="B8" s="14">
        <v>6038.5330000000004</v>
      </c>
      <c r="C8" s="14">
        <v>6039</v>
      </c>
      <c r="D8" s="14">
        <v>5740</v>
      </c>
      <c r="E8" s="14">
        <f t="shared" si="0"/>
        <v>-299</v>
      </c>
      <c r="F8" s="13">
        <f t="shared" si="1"/>
        <v>-4.9511508527901968E-2</v>
      </c>
    </row>
    <row r="9" spans="1:7">
      <c r="A9" s="8" t="s">
        <v>13</v>
      </c>
      <c r="B9" s="14">
        <v>805.67499999999995</v>
      </c>
      <c r="C9" s="14">
        <v>545</v>
      </c>
      <c r="D9" s="14">
        <v>485</v>
      </c>
      <c r="E9" s="14">
        <f t="shared" si="0"/>
        <v>-60</v>
      </c>
      <c r="F9" s="13">
        <f t="shared" si="1"/>
        <v>-0.11009174311926606</v>
      </c>
    </row>
    <row r="10" spans="1:7">
      <c r="A10" s="8" t="s">
        <v>4</v>
      </c>
      <c r="B10" s="14">
        <v>25160.17</v>
      </c>
      <c r="C10" s="14">
        <v>26390</v>
      </c>
      <c r="D10" s="14">
        <v>27220</v>
      </c>
      <c r="E10" s="14">
        <f t="shared" si="0"/>
        <v>830</v>
      </c>
      <c r="F10" s="13">
        <f t="shared" si="1"/>
        <v>3.1451307313376281E-2</v>
      </c>
    </row>
    <row r="11" spans="1:7">
      <c r="A11" s="8" t="s">
        <v>14</v>
      </c>
      <c r="B11" s="14">
        <v>1035.098</v>
      </c>
      <c r="C11" s="14">
        <v>1015</v>
      </c>
      <c r="D11" s="14">
        <v>903</v>
      </c>
      <c r="E11" s="14">
        <f t="shared" si="0"/>
        <v>-112</v>
      </c>
      <c r="F11" s="13">
        <f t="shared" si="1"/>
        <v>-0.1103448275862069</v>
      </c>
    </row>
    <row r="12" spans="1:7">
      <c r="A12" s="8" t="s">
        <v>5</v>
      </c>
      <c r="B12" s="14">
        <v>1940.652</v>
      </c>
      <c r="C12" s="14">
        <v>1902</v>
      </c>
      <c r="D12" s="14">
        <v>1691</v>
      </c>
      <c r="E12" s="14">
        <f t="shared" si="0"/>
        <v>-211</v>
      </c>
      <c r="F12" s="13">
        <f t="shared" si="1"/>
        <v>-0.11093585699263933</v>
      </c>
    </row>
    <row r="13" spans="1:7">
      <c r="A13" s="8" t="s">
        <v>15</v>
      </c>
      <c r="B13" s="14">
        <v>431.91300000000001</v>
      </c>
      <c r="C13" s="14">
        <v>432</v>
      </c>
      <c r="D13" s="14">
        <v>384</v>
      </c>
      <c r="E13" s="14">
        <f t="shared" si="0"/>
        <v>-48</v>
      </c>
      <c r="F13" s="13">
        <f t="shared" si="1"/>
        <v>-0.1111111111111111</v>
      </c>
    </row>
    <row r="14" spans="1:7">
      <c r="A14" s="15" t="s">
        <v>24</v>
      </c>
      <c r="B14" s="16">
        <v>43949.65</v>
      </c>
      <c r="C14" s="16">
        <v>43311</v>
      </c>
      <c r="D14" s="16">
        <v>38513</v>
      </c>
      <c r="E14" s="16">
        <f t="shared" si="0"/>
        <v>-4798</v>
      </c>
      <c r="F14" s="17">
        <f t="shared" si="1"/>
        <v>-0.11078017131906444</v>
      </c>
      <c r="G14" s="5"/>
    </row>
    <row r="15" spans="1:7">
      <c r="A15" s="8" t="s">
        <v>6</v>
      </c>
      <c r="B15" s="14">
        <v>7335.5039999999999</v>
      </c>
      <c r="C15" s="14">
        <v>7190</v>
      </c>
      <c r="D15" s="14">
        <v>6394</v>
      </c>
      <c r="E15" s="14">
        <f t="shared" si="0"/>
        <v>-796</v>
      </c>
      <c r="F15" s="13">
        <f t="shared" si="1"/>
        <v>-0.11070931849791377</v>
      </c>
    </row>
    <row r="16" spans="1:7">
      <c r="A16" s="18" t="s">
        <v>7</v>
      </c>
      <c r="B16" s="14">
        <v>1952.404</v>
      </c>
      <c r="C16" s="14">
        <v>1914</v>
      </c>
      <c r="D16" s="14">
        <v>1702</v>
      </c>
      <c r="E16" s="14">
        <f t="shared" si="0"/>
        <v>-212</v>
      </c>
      <c r="F16" s="13">
        <f t="shared" si="1"/>
        <v>-0.11076280041797283</v>
      </c>
    </row>
    <row r="17" spans="1:6">
      <c r="A17" s="8" t="s">
        <v>8</v>
      </c>
      <c r="B17" s="14">
        <v>130.99100000000001</v>
      </c>
      <c r="C17" s="14">
        <v>128</v>
      </c>
      <c r="D17" s="14">
        <v>114</v>
      </c>
      <c r="E17" s="14">
        <f t="shared" si="0"/>
        <v>-14</v>
      </c>
      <c r="F17" s="13">
        <f t="shared" si="1"/>
        <v>-0.109375</v>
      </c>
    </row>
    <row r="18" spans="1:6">
      <c r="A18" s="8" t="s">
        <v>9</v>
      </c>
      <c r="B18" s="14">
        <v>3944.7469999999998</v>
      </c>
      <c r="C18" s="14">
        <v>3866</v>
      </c>
      <c r="D18" s="14">
        <v>3438</v>
      </c>
      <c r="E18" s="14">
        <f t="shared" si="0"/>
        <v>-428</v>
      </c>
      <c r="F18" s="13">
        <f t="shared" si="1"/>
        <v>-0.1107087428867046</v>
      </c>
    </row>
    <row r="19" spans="1:6">
      <c r="A19" s="8" t="s">
        <v>23</v>
      </c>
      <c r="B19" s="14">
        <v>3834.0259999999998</v>
      </c>
      <c r="C19" s="14">
        <v>3758</v>
      </c>
      <c r="D19" s="14">
        <v>3342</v>
      </c>
      <c r="E19" s="14">
        <f t="shared" si="0"/>
        <v>-416</v>
      </c>
      <c r="F19" s="13">
        <f t="shared" si="1"/>
        <v>-0.11069717935071846</v>
      </c>
    </row>
    <row r="20" spans="1:6" s="3" customFormat="1" thickBot="1">
      <c r="A20" s="19" t="s">
        <v>11</v>
      </c>
      <c r="B20" s="20">
        <f>SUM(B6:B19)</f>
        <v>299289.22299999994</v>
      </c>
      <c r="C20" s="20">
        <f>SUM(C6:C19)</f>
        <v>299400</v>
      </c>
      <c r="D20" s="20">
        <f>SUM(D6:D19)</f>
        <v>299400</v>
      </c>
      <c r="E20" s="21">
        <f>D20-C20</f>
        <v>0</v>
      </c>
      <c r="F20" s="22">
        <f t="shared" si="1"/>
        <v>0</v>
      </c>
    </row>
    <row r="21" spans="1:6">
      <c r="A21" s="23" t="s">
        <v>10</v>
      </c>
      <c r="B21" s="2" t="s">
        <v>17</v>
      </c>
      <c r="C21" s="2" t="s">
        <v>17</v>
      </c>
      <c r="D21" s="2" t="s">
        <v>17</v>
      </c>
      <c r="E21" s="1" t="s">
        <v>17</v>
      </c>
      <c r="F21" s="1" t="s">
        <v>17</v>
      </c>
    </row>
    <row r="23" spans="1:6">
      <c r="A23" s="3"/>
      <c r="B23" s="3"/>
      <c r="C23" s="3"/>
      <c r="D23" s="6"/>
    </row>
    <row r="25" spans="1:6">
      <c r="F25" s="4"/>
    </row>
    <row r="27" spans="1:6">
      <c r="F27" s="4"/>
    </row>
  </sheetData>
  <mergeCells count="7">
    <mergeCell ref="A1:F1"/>
    <mergeCell ref="A2:F2"/>
    <mergeCell ref="E3:F3"/>
    <mergeCell ref="E4:F4"/>
    <mergeCell ref="D3:D5"/>
    <mergeCell ref="C3:C5"/>
    <mergeCell ref="B3:B5"/>
  </mergeCells>
  <phoneticPr fontId="0" type="noConversion"/>
  <pageMargins left="0.75" right="0.75" top="1" bottom="1" header="0.5" footer="0.5"/>
  <pageSetup scale="83" firstPageNumber="8" orientation="portrait" useFirstPageNumber="1" r:id="rId1"/>
  <headerFooter alignWithMargins="0">
    <oddFooter>&amp;C&amp;"Times New Roman,Regular"AOAM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Op. Expenses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tjones</cp:lastModifiedBy>
  <cp:lastPrinted>2010-09-09T16:33:01Z</cp:lastPrinted>
  <dcterms:created xsi:type="dcterms:W3CDTF">2005-02-02T19:59:08Z</dcterms:created>
  <dcterms:modified xsi:type="dcterms:W3CDTF">2012-02-08T17:26:39Z</dcterms:modified>
</cp:coreProperties>
</file>