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590" windowHeight="5850"/>
  </bookViews>
  <sheets>
    <sheet name="AOAM by Function" sheetId="1" r:id="rId1"/>
  </sheets>
  <calcPr calcId="125725"/>
</workbook>
</file>

<file path=xl/calcChain.xml><?xml version="1.0" encoding="utf-8"?>
<calcChain xmlns="http://schemas.openxmlformats.org/spreadsheetml/2006/main">
  <c r="F19" i="1"/>
  <c r="E19"/>
  <c r="D17"/>
  <c r="E17" s="1"/>
  <c r="C17"/>
  <c r="B17"/>
  <c r="E16"/>
  <c r="F16" s="1"/>
  <c r="F15"/>
  <c r="E15"/>
  <c r="E14"/>
  <c r="F14" s="1"/>
  <c r="D11"/>
  <c r="E11" s="1"/>
  <c r="C11"/>
  <c r="C20" s="1"/>
  <c r="B11"/>
  <c r="B20" s="1"/>
  <c r="F10"/>
  <c r="E10"/>
  <c r="F9"/>
  <c r="E9"/>
  <c r="F8"/>
  <c r="E8"/>
  <c r="F7"/>
  <c r="E7"/>
  <c r="F17" l="1"/>
  <c r="F11"/>
  <c r="D20"/>
  <c r="E20" s="1"/>
  <c r="F20" s="1"/>
</calcChain>
</file>

<file path=xl/sharedStrings.xml><?xml version="1.0" encoding="utf-8"?>
<sst xmlns="http://schemas.openxmlformats.org/spreadsheetml/2006/main" count="29" uniqueCount="25">
  <si>
    <t>Amount</t>
  </si>
  <si>
    <t>Percent</t>
  </si>
  <si>
    <t>Human Capital</t>
  </si>
  <si>
    <t xml:space="preserve">  Personnel Compensation &amp; Benefits </t>
  </si>
  <si>
    <t xml:space="preserve">  Management of Human Capital</t>
  </si>
  <si>
    <t xml:space="preserve">   Subtotal, Human Capital </t>
  </si>
  <si>
    <t>Technology and Tools</t>
  </si>
  <si>
    <t xml:space="preserve">  Information Technology</t>
  </si>
  <si>
    <t xml:space="preserve">  Space Rental </t>
  </si>
  <si>
    <t xml:space="preserve">  Other Infrastructure</t>
  </si>
  <si>
    <t xml:space="preserve">  Operating Expenses</t>
  </si>
  <si>
    <t xml:space="preserve">  Travel</t>
  </si>
  <si>
    <t xml:space="preserve">  Subtotal, Technology and Tools</t>
  </si>
  <si>
    <t>(Dollars in Millions)</t>
  </si>
  <si>
    <t>Total, AOAM</t>
  </si>
  <si>
    <t>Totals may not add due to rounding.</t>
  </si>
  <si>
    <t xml:space="preserve"> </t>
  </si>
  <si>
    <t>FY 2011
Actual</t>
  </si>
  <si>
    <t>FY 2012
Estimate</t>
  </si>
  <si>
    <t>FY 2013
Request</t>
  </si>
  <si>
    <t>FY 2013 Request
Change Over</t>
  </si>
  <si>
    <t>FY 2012 Estimate</t>
  </si>
  <si>
    <t xml:space="preserve">  </t>
  </si>
  <si>
    <t xml:space="preserve">Future NSF </t>
  </si>
  <si>
    <t>Summary of Agency Operations and Award Management by Function</t>
  </si>
</sst>
</file>

<file path=xl/styles.xml><?xml version="1.0" encoding="utf-8"?>
<styleSheet xmlns="http://schemas.openxmlformats.org/spreadsheetml/2006/main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5" fontId="0" fillId="0" borderId="0" xfId="0" applyNumberFormat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5" fontId="2" fillId="0" borderId="0" xfId="0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6" fontId="5" fillId="0" borderId="3" xfId="0" applyNumberFormat="1" applyFont="1" applyFill="1" applyBorder="1"/>
    <xf numFmtId="164" fontId="5" fillId="0" borderId="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89" zoomScaleNormal="99" workbookViewId="0">
      <selection sqref="A1:F1"/>
    </sheetView>
  </sheetViews>
  <sheetFormatPr defaultRowHeight="12.75"/>
  <cols>
    <col min="1" max="1" width="32.42578125" customWidth="1"/>
    <col min="2" max="4" width="8.5703125" bestFit="1" customWidth="1"/>
    <col min="5" max="5" width="8.7109375" customWidth="1"/>
    <col min="6" max="6" width="7.140625" customWidth="1"/>
  </cols>
  <sheetData>
    <row r="1" spans="1:6" ht="20.25" customHeight="1">
      <c r="A1" s="19" t="s">
        <v>24</v>
      </c>
      <c r="B1" s="19"/>
      <c r="C1" s="19"/>
      <c r="D1" s="19"/>
      <c r="E1" s="19"/>
      <c r="F1" s="19"/>
    </row>
    <row r="2" spans="1:6" ht="13.5" thickBot="1">
      <c r="A2" s="20" t="s">
        <v>13</v>
      </c>
      <c r="B2" s="20"/>
      <c r="C2" s="20"/>
      <c r="D2" s="20"/>
      <c r="E2" s="20"/>
      <c r="F2" s="20"/>
    </row>
    <row r="3" spans="1:6" ht="28.9" customHeight="1">
      <c r="A3" s="3"/>
      <c r="B3" s="21" t="s">
        <v>17</v>
      </c>
      <c r="C3" s="21" t="s">
        <v>18</v>
      </c>
      <c r="D3" s="21" t="s">
        <v>19</v>
      </c>
      <c r="E3" s="24" t="s">
        <v>20</v>
      </c>
      <c r="F3" s="25"/>
    </row>
    <row r="4" spans="1:6">
      <c r="A4" s="3"/>
      <c r="B4" s="22"/>
      <c r="C4" s="22"/>
      <c r="D4" s="22"/>
      <c r="E4" s="26" t="s">
        <v>21</v>
      </c>
      <c r="F4" s="26"/>
    </row>
    <row r="5" spans="1:6">
      <c r="A5" s="4"/>
      <c r="B5" s="23"/>
      <c r="C5" s="23"/>
      <c r="D5" s="23"/>
      <c r="E5" s="5" t="s">
        <v>0</v>
      </c>
      <c r="F5" s="5" t="s">
        <v>1</v>
      </c>
    </row>
    <row r="6" spans="1:6">
      <c r="A6" s="3" t="s">
        <v>2</v>
      </c>
      <c r="B6" s="3"/>
      <c r="C6" s="3"/>
      <c r="D6" s="3"/>
      <c r="E6" s="3"/>
      <c r="F6" s="3"/>
    </row>
    <row r="7" spans="1:6">
      <c r="A7" s="6" t="s">
        <v>3</v>
      </c>
      <c r="B7" s="7">
        <v>202.73</v>
      </c>
      <c r="C7" s="7">
        <v>202.91</v>
      </c>
      <c r="D7" s="7">
        <v>209.47</v>
      </c>
      <c r="E7" s="7">
        <f>D7-C7</f>
        <v>6.5600000000000023</v>
      </c>
      <c r="F7" s="8">
        <f>IF(C7=0,"N/A  ",E7/C7)</f>
        <v>3.2329604258045451E-2</v>
      </c>
    </row>
    <row r="8" spans="1:6">
      <c r="A8" s="6" t="s">
        <v>4</v>
      </c>
      <c r="B8" s="9">
        <v>8.2200000000000006</v>
      </c>
      <c r="C8" s="9">
        <v>9.4</v>
      </c>
      <c r="D8" s="9">
        <v>8.1999999999999993</v>
      </c>
      <c r="E8" s="9">
        <f t="shared" ref="E8:E10" si="0">D8-C8</f>
        <v>-1.2000000000000011</v>
      </c>
      <c r="F8" s="8">
        <f t="shared" ref="F8:F20" si="1">IF(C8=0,"N/A  ",E8/C8)</f>
        <v>-0.12765957446808521</v>
      </c>
    </row>
    <row r="9" spans="1:6">
      <c r="A9" s="6" t="s">
        <v>10</v>
      </c>
      <c r="B9" s="9">
        <v>9.9700000000000006</v>
      </c>
      <c r="C9" s="9">
        <v>15.26</v>
      </c>
      <c r="D9" s="9">
        <v>13.32</v>
      </c>
      <c r="E9" s="9">
        <f t="shared" si="0"/>
        <v>-1.9399999999999995</v>
      </c>
      <c r="F9" s="8">
        <f t="shared" si="1"/>
        <v>-0.12712975098296195</v>
      </c>
    </row>
    <row r="10" spans="1:6">
      <c r="A10" s="4" t="s">
        <v>11</v>
      </c>
      <c r="B10" s="10">
        <v>6.04</v>
      </c>
      <c r="C10" s="10">
        <v>6.04</v>
      </c>
      <c r="D10" s="10">
        <v>5.74</v>
      </c>
      <c r="E10" s="10">
        <f t="shared" si="0"/>
        <v>-0.29999999999999982</v>
      </c>
      <c r="F10" s="11">
        <f t="shared" si="1"/>
        <v>-4.96688741721854E-2</v>
      </c>
    </row>
    <row r="11" spans="1:6">
      <c r="A11" s="6" t="s">
        <v>5</v>
      </c>
      <c r="B11" s="9">
        <f>SUM(B7:B10)</f>
        <v>226.95999999999998</v>
      </c>
      <c r="C11" s="9">
        <f>SUM(C7:C10)</f>
        <v>233.60999999999999</v>
      </c>
      <c r="D11" s="9">
        <f>SUM(D7:D10)</f>
        <v>236.73</v>
      </c>
      <c r="E11" s="9">
        <f>D11-C11</f>
        <v>3.1200000000000045</v>
      </c>
      <c r="F11" s="8">
        <f t="shared" si="1"/>
        <v>1.335559265442406E-2</v>
      </c>
    </row>
    <row r="12" spans="1:6">
      <c r="A12" s="6"/>
      <c r="B12" s="12"/>
      <c r="C12" s="12"/>
      <c r="D12" s="12"/>
      <c r="E12" s="12" t="s">
        <v>16</v>
      </c>
      <c r="F12" s="8" t="s">
        <v>16</v>
      </c>
    </row>
    <row r="13" spans="1:6">
      <c r="A13" s="3" t="s">
        <v>6</v>
      </c>
      <c r="B13" s="12"/>
      <c r="C13" s="12"/>
      <c r="D13" s="12"/>
      <c r="E13" s="12" t="s">
        <v>16</v>
      </c>
      <c r="F13" s="8" t="s">
        <v>16</v>
      </c>
    </row>
    <row r="14" spans="1:6">
      <c r="A14" s="3" t="s">
        <v>7</v>
      </c>
      <c r="B14" s="9">
        <v>28.414999999999999</v>
      </c>
      <c r="C14" s="9">
        <v>26.1</v>
      </c>
      <c r="D14" s="9">
        <v>22</v>
      </c>
      <c r="E14" s="9">
        <f>D14-C14</f>
        <v>-4.1000000000000014</v>
      </c>
      <c r="F14" s="8">
        <f t="shared" si="1"/>
        <v>-0.15708812260536403</v>
      </c>
    </row>
    <row r="15" spans="1:6">
      <c r="A15" s="3" t="s">
        <v>8</v>
      </c>
      <c r="B15" s="9">
        <v>26.11</v>
      </c>
      <c r="C15" s="9">
        <v>26.39</v>
      </c>
      <c r="D15" s="9">
        <v>27.22</v>
      </c>
      <c r="E15" s="9">
        <f t="shared" ref="E15:E20" si="2">D15-C15</f>
        <v>0.82999999999999829</v>
      </c>
      <c r="F15" s="8">
        <f t="shared" si="1"/>
        <v>3.1451307313376212E-2</v>
      </c>
    </row>
    <row r="16" spans="1:6">
      <c r="A16" s="13" t="s">
        <v>9</v>
      </c>
      <c r="B16" s="10">
        <v>14.705</v>
      </c>
      <c r="C16" s="10">
        <v>10.69</v>
      </c>
      <c r="D16" s="10">
        <v>10.06</v>
      </c>
      <c r="E16" s="10">
        <f t="shared" si="2"/>
        <v>-0.62999999999999901</v>
      </c>
      <c r="F16" s="11">
        <f t="shared" si="1"/>
        <v>-5.8933582787651921E-2</v>
      </c>
    </row>
    <row r="17" spans="1:6">
      <c r="A17" s="14" t="s">
        <v>12</v>
      </c>
      <c r="B17" s="9">
        <f>SUM(B14:B16)</f>
        <v>69.23</v>
      </c>
      <c r="C17" s="9">
        <f>SUM(C14:C16)</f>
        <v>63.18</v>
      </c>
      <c r="D17" s="9">
        <f>SUM(D14:D16)</f>
        <v>59.28</v>
      </c>
      <c r="E17" s="9">
        <f t="shared" si="2"/>
        <v>-3.8999999999999986</v>
      </c>
      <c r="F17" s="8">
        <f t="shared" si="1"/>
        <v>-6.1728395061728371E-2</v>
      </c>
    </row>
    <row r="18" spans="1:6" ht="7.5" customHeight="1">
      <c r="A18" s="6"/>
      <c r="B18" s="9"/>
      <c r="C18" s="9"/>
      <c r="D18" s="9"/>
      <c r="E18" s="9" t="s">
        <v>16</v>
      </c>
      <c r="F18" s="8" t="s">
        <v>22</v>
      </c>
    </row>
    <row r="19" spans="1:6" ht="12.95" customHeight="1">
      <c r="A19" s="4" t="s">
        <v>23</v>
      </c>
      <c r="B19" s="10">
        <v>3.1</v>
      </c>
      <c r="C19" s="10">
        <v>2.61</v>
      </c>
      <c r="D19" s="10">
        <v>3.39</v>
      </c>
      <c r="E19" s="10">
        <f t="shared" si="2"/>
        <v>0.78000000000000025</v>
      </c>
      <c r="F19" s="11">
        <f t="shared" si="1"/>
        <v>0.29885057471264381</v>
      </c>
    </row>
    <row r="20" spans="1:6" s="1" customFormat="1" ht="13.5" thickBot="1">
      <c r="A20" s="15" t="s">
        <v>14</v>
      </c>
      <c r="B20" s="16">
        <f>B11+B17+B19</f>
        <v>299.29000000000002</v>
      </c>
      <c r="C20" s="16">
        <f>C11+C17+C19</f>
        <v>299.39999999999998</v>
      </c>
      <c r="D20" s="16">
        <f>D11+D17+D19</f>
        <v>299.39999999999998</v>
      </c>
      <c r="E20" s="16">
        <f t="shared" si="2"/>
        <v>0</v>
      </c>
      <c r="F20" s="17">
        <f t="shared" si="1"/>
        <v>0</v>
      </c>
    </row>
    <row r="21" spans="1:6">
      <c r="A21" s="18" t="s">
        <v>15</v>
      </c>
    </row>
    <row r="25" spans="1:6">
      <c r="D25" s="2"/>
    </row>
    <row r="26" spans="1:6">
      <c r="D26" s="2"/>
    </row>
  </sheetData>
  <mergeCells count="7">
    <mergeCell ref="A1:F1"/>
    <mergeCell ref="A2:F2"/>
    <mergeCell ref="C3:C5"/>
    <mergeCell ref="B3:B5"/>
    <mergeCell ref="D3:D5"/>
    <mergeCell ref="E3:F3"/>
    <mergeCell ref="E4:F4"/>
  </mergeCells>
  <phoneticPr fontId="0" type="noConversion"/>
  <printOptions horizontalCentered="1"/>
  <pageMargins left="0.75" right="0.75" top="1" bottom="1" header="0.5" footer="0.5"/>
  <pageSetup scale="84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by Function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JBROSNAH</dc:creator>
  <cp:lastModifiedBy>jgarnesk</cp:lastModifiedBy>
  <cp:lastPrinted>2011-08-29T16:04:11Z</cp:lastPrinted>
  <dcterms:created xsi:type="dcterms:W3CDTF">2005-06-03T18:08:25Z</dcterms:created>
  <dcterms:modified xsi:type="dcterms:W3CDTF">2012-02-08T16:54:10Z</dcterms:modified>
</cp:coreProperties>
</file>