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6155" windowHeight="9210"/>
  </bookViews>
  <sheets>
    <sheet name="DRL Funding" sheetId="1" r:id="rId1"/>
  </sheets>
  <definedNames>
    <definedName name="_xlnm.Print_Area" localSheetId="0">'DRL Funding'!$A$1:$F$22</definedName>
  </definedNames>
  <calcPr calcId="125725"/>
</workbook>
</file>

<file path=xl/calcChain.xml><?xml version="1.0" encoding="utf-8"?>
<calcChain xmlns="http://schemas.openxmlformats.org/spreadsheetml/2006/main">
  <c r="F19" i="1"/>
  <c r="E19"/>
  <c r="D18"/>
  <c r="E18" s="1"/>
  <c r="C18"/>
  <c r="B18"/>
  <c r="F17"/>
  <c r="E17"/>
  <c r="F16"/>
  <c r="D16"/>
  <c r="E16" s="1"/>
  <c r="C16"/>
  <c r="B16"/>
  <c r="E13"/>
  <c r="F13" s="1"/>
  <c r="D13"/>
  <c r="F12"/>
  <c r="E12"/>
  <c r="F11"/>
  <c r="E11"/>
  <c r="D10"/>
  <c r="E10" s="1"/>
  <c r="F10" s="1"/>
  <c r="E9"/>
  <c r="F9" s="1"/>
  <c r="D9"/>
  <c r="F8"/>
  <c r="E8"/>
  <c r="D7"/>
  <c r="E7" s="1"/>
  <c r="F7" s="1"/>
  <c r="C7"/>
  <c r="B7"/>
  <c r="B6" s="1"/>
  <c r="C6"/>
  <c r="F18" l="1"/>
  <c r="D6"/>
  <c r="E6" s="1"/>
  <c r="F6" s="1"/>
</calcChain>
</file>

<file path=xl/sharedStrings.xml><?xml version="1.0" encoding="utf-8"?>
<sst xmlns="http://schemas.openxmlformats.org/spreadsheetml/2006/main" count="36" uniqueCount="30">
  <si>
    <t>DRL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</si>
  <si>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</si>
  <si>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</si>
  <si>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</si>
  <si>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</si>
  <si>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</si>
  <si>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</si>
  <si>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</si>
  <si>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DRL</t>
  </si>
  <si>
    <t>Core R&amp;D Programs</t>
  </si>
  <si>
    <t>Core Launch: STEM Learning</t>
  </si>
  <si>
    <t>Discovery Research K-12 (DR-K12)</t>
  </si>
  <si>
    <r>
      <t>Advancing Informal STEM Learning (AISL)</t>
    </r>
    <r>
      <rPr>
        <vertAlign val="superscript"/>
        <sz val="10"/>
        <rFont val="Times New Roman"/>
        <family val="1"/>
      </rPr>
      <t xml:space="preserve">1 
   </t>
    </r>
    <r>
      <rPr>
        <sz val="10"/>
        <rFont val="Times New Roman"/>
        <family val="1"/>
      </rPr>
      <t>[formerly Informal Science Education (ISE)]</t>
    </r>
  </si>
  <si>
    <t>INSPIRE</t>
  </si>
  <si>
    <t>Math and Science Partnership (MSP)</t>
  </si>
  <si>
    <r>
      <t>Research on Education and Learning (REAL)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
   [formerly Research and Evaluation on
   Education in Science &amp; Engineering (REESE)]</t>
    </r>
  </si>
  <si>
    <t xml:space="preserve">   Research in Disabilities Education (RDE)</t>
  </si>
  <si>
    <t>[6.53]</t>
  </si>
  <si>
    <t>[6.50]</t>
  </si>
  <si>
    <t xml:space="preserve">        -</t>
  </si>
  <si>
    <t xml:space="preserve">   Research on Gender in Science and 
      Engineering (GSE)</t>
  </si>
  <si>
    <t>[10.42]</t>
  </si>
  <si>
    <t>[10.50]</t>
  </si>
  <si>
    <t>Expeditions</t>
  </si>
  <si>
    <r>
      <t>DR-K12/E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: Cyberlearning, Data, and 
   Observations for STEM Education</t>
    </r>
  </si>
  <si>
    <t>Leadership Programs</t>
  </si>
  <si>
    <t>Project and Program Evaluation (PPE)</t>
  </si>
  <si>
    <t>Totals may not add due to rounding.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</si>
  <si>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EHR proposes renaming Informal Science Education (ISE) beginning in FY 2013.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</si>
  <si>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EHR proposes renaming Research and Evaluation on Education in Science &amp; Engineering (REESE) beginning in FY 2013.</t>
    </r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</si>
</sst>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/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 indent="1"/>
    </xf>
    <xf numFmtId="164" fontId="3" fillId="0" borderId="1" xfId="0" applyNumberFormat="1" applyFont="1" applyFill="1" applyBorder="1" applyAlignment="1">
      <alignment horizontal="right" vertical="top"/>
    </xf>
    <xf numFmtId="166" fontId="3" fillId="0" borderId="1" xfId="1" applyNumberFormat="1" applyFont="1" applyFill="1" applyBorder="1" applyAlignment="1">
      <alignment horizontal="right" vertical="top"/>
    </xf>
    <xf numFmtId="0" fontId="0" fillId="0" borderId="0" xfId="0" applyFill="1" applyBorder="1"/>
    <xf numFmtId="0" fontId="9" fillId="0" borderId="2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showGridLines="0" tabSelected="1" workbookViewId="0">
      <selection activeCell="I5" sqref="I5"/>
    </sheetView>
  </sheetViews>
  <sheetFormatPr defaultColWidth="11.42578125" defaultRowHeight="15"/>
  <cols>
    <col min="1" max="1" width="40.42578125" customWidth="1"/>
    <col min="2" max="2" width="9" customWidth="1"/>
    <col min="3" max="3" width="10.28515625" style="42" customWidth="1"/>
    <col min="4" max="4" width="8.28515625" style="42" customWidth="1"/>
    <col min="5" max="5" width="8.42578125" style="42" customWidth="1"/>
    <col min="6" max="6" width="8.140625" style="42" customWidth="1"/>
    <col min="7" max="7" width="0.85546875" customWidth="1"/>
  </cols>
  <sheetData>
    <row r="1" spans="1:6" ht="16.5" customHeight="1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6" ht="13.15" customHeight="1">
      <c r="A4" s="11"/>
      <c r="B4" s="12"/>
      <c r="C4" s="8"/>
      <c r="D4" s="8"/>
      <c r="E4" s="10" t="s">
        <v>3</v>
      </c>
      <c r="F4" s="10"/>
    </row>
    <row r="5" spans="1:6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6">
      <c r="A6" s="17" t="s">
        <v>8</v>
      </c>
      <c r="B6" s="18">
        <f>SUM(B18+B16+B7)</f>
        <v>322.46499999999997</v>
      </c>
      <c r="C6" s="18">
        <f>SUM(C7+C16+C18)</f>
        <v>290.42999999999995</v>
      </c>
      <c r="D6" s="18">
        <f>SUM(D7+D16+D18)</f>
        <v>309.51</v>
      </c>
      <c r="E6" s="18">
        <f t="shared" ref="E6:E19" si="0">D6-C6</f>
        <v>19.080000000000041</v>
      </c>
      <c r="F6" s="19">
        <f t="shared" ref="F6:F19" si="1">IF(C6=0,"N/A  ",E6/C6)</f>
        <v>6.5695692593740473E-2</v>
      </c>
    </row>
    <row r="7" spans="1:6" s="23" customFormat="1" ht="13.5" customHeight="1">
      <c r="A7" s="20" t="s">
        <v>9</v>
      </c>
      <c r="B7" s="21">
        <f>SUM(B8:B13)</f>
        <v>303.86499999999995</v>
      </c>
      <c r="C7" s="21">
        <f>SUM(C8:C13)</f>
        <v>272.42999999999995</v>
      </c>
      <c r="D7" s="21">
        <f>SUM(D8:D13)</f>
        <v>281.23</v>
      </c>
      <c r="E7" s="21">
        <f t="shared" si="0"/>
        <v>8.8000000000000682</v>
      </c>
      <c r="F7" s="22">
        <f t="shared" si="1"/>
        <v>3.230187571119212E-2</v>
      </c>
    </row>
    <row r="8" spans="1:6" s="27" customFormat="1" ht="13.5" customHeight="1">
      <c r="A8" s="24" t="s">
        <v>10</v>
      </c>
      <c r="B8" s="25">
        <v>0</v>
      </c>
      <c r="C8" s="25">
        <v>0</v>
      </c>
      <c r="D8" s="25">
        <v>5</v>
      </c>
      <c r="E8" s="25">
        <f t="shared" si="0"/>
        <v>5</v>
      </c>
      <c r="F8" s="26" t="str">
        <f t="shared" si="1"/>
        <v xml:space="preserve">N/A  </v>
      </c>
    </row>
    <row r="9" spans="1:6" s="27" customFormat="1" ht="13.5" customHeight="1">
      <c r="A9" s="24" t="s">
        <v>11</v>
      </c>
      <c r="B9" s="25">
        <v>120</v>
      </c>
      <c r="C9" s="25">
        <v>99.23</v>
      </c>
      <c r="D9" s="25">
        <f>114.23-D17</f>
        <v>109.9</v>
      </c>
      <c r="E9" s="25">
        <f t="shared" si="0"/>
        <v>10.670000000000002</v>
      </c>
      <c r="F9" s="26">
        <f t="shared" si="1"/>
        <v>0.10752796533306461</v>
      </c>
    </row>
    <row r="10" spans="1:6" s="27" customFormat="1" ht="33.75" customHeight="1">
      <c r="A10" s="24" t="s">
        <v>12</v>
      </c>
      <c r="B10" s="25">
        <v>64.209999999999994</v>
      </c>
      <c r="C10" s="25">
        <v>61.4</v>
      </c>
      <c r="D10" s="25">
        <f>43.72+3.39+0.71</f>
        <v>47.82</v>
      </c>
      <c r="E10" s="25">
        <f t="shared" si="0"/>
        <v>-13.579999999999998</v>
      </c>
      <c r="F10" s="26">
        <f t="shared" si="1"/>
        <v>-0.22117263843648205</v>
      </c>
    </row>
    <row r="11" spans="1:6" s="27" customFormat="1">
      <c r="A11" s="24" t="s">
        <v>13</v>
      </c>
      <c r="B11" s="25">
        <v>0</v>
      </c>
      <c r="C11" s="25">
        <v>0</v>
      </c>
      <c r="D11" s="25">
        <v>2</v>
      </c>
      <c r="E11" s="25">
        <f t="shared" si="0"/>
        <v>2</v>
      </c>
      <c r="F11" s="26" t="str">
        <f t="shared" si="1"/>
        <v xml:space="preserve">N/A  </v>
      </c>
    </row>
    <row r="12" spans="1:6" s="27" customFormat="1" ht="13.5" customHeight="1">
      <c r="A12" s="24" t="s">
        <v>14</v>
      </c>
      <c r="B12" s="25">
        <v>57.124000000000002</v>
      </c>
      <c r="C12" s="25">
        <v>57.08</v>
      </c>
      <c r="D12" s="25">
        <v>57.08</v>
      </c>
      <c r="E12" s="25">
        <f t="shared" si="0"/>
        <v>0</v>
      </c>
      <c r="F12" s="26">
        <f t="shared" si="1"/>
        <v>0</v>
      </c>
    </row>
    <row r="13" spans="1:6" s="27" customFormat="1" ht="41.25" customHeight="1">
      <c r="A13" s="24" t="s">
        <v>15</v>
      </c>
      <c r="B13" s="25">
        <v>62.530999999999999</v>
      </c>
      <c r="C13" s="25">
        <v>54.72</v>
      </c>
      <c r="D13" s="25">
        <f>59.43</f>
        <v>59.43</v>
      </c>
      <c r="E13" s="25">
        <f t="shared" si="0"/>
        <v>4.7100000000000009</v>
      </c>
      <c r="F13" s="26">
        <f t="shared" si="1"/>
        <v>8.607456140350879E-2</v>
      </c>
    </row>
    <row r="14" spans="1:6" s="27" customFormat="1" ht="13.5" customHeight="1">
      <c r="A14" s="28" t="s">
        <v>16</v>
      </c>
      <c r="B14" s="29" t="s">
        <v>17</v>
      </c>
      <c r="C14" s="29" t="s">
        <v>18</v>
      </c>
      <c r="D14" s="29" t="s">
        <v>18</v>
      </c>
      <c r="E14" s="30" t="s">
        <v>19</v>
      </c>
      <c r="F14" s="30" t="s">
        <v>19</v>
      </c>
    </row>
    <row r="15" spans="1:6" s="27" customFormat="1" ht="28.5" customHeight="1">
      <c r="A15" s="28" t="s">
        <v>20</v>
      </c>
      <c r="B15" s="29" t="s">
        <v>21</v>
      </c>
      <c r="C15" s="29" t="s">
        <v>22</v>
      </c>
      <c r="D15" s="29" t="s">
        <v>22</v>
      </c>
      <c r="E15" s="30" t="s">
        <v>19</v>
      </c>
      <c r="F15" s="30" t="s">
        <v>19</v>
      </c>
    </row>
    <row r="16" spans="1:6" s="23" customFormat="1" ht="13.5" customHeight="1">
      <c r="A16" s="20" t="s">
        <v>23</v>
      </c>
      <c r="B16" s="21">
        <f>SUM(B17)</f>
        <v>0</v>
      </c>
      <c r="C16" s="21">
        <f t="shared" ref="C16:D16" si="2">SUM(C17)</f>
        <v>0</v>
      </c>
      <c r="D16" s="21">
        <f t="shared" si="2"/>
        <v>4.33</v>
      </c>
      <c r="E16" s="21">
        <f t="shared" si="0"/>
        <v>4.33</v>
      </c>
      <c r="F16" s="22" t="str">
        <f t="shared" si="1"/>
        <v xml:space="preserve">N/A  </v>
      </c>
    </row>
    <row r="17" spans="1:7" ht="29.25" customHeight="1">
      <c r="A17" s="31" t="s">
        <v>24</v>
      </c>
      <c r="B17" s="25">
        <v>0</v>
      </c>
      <c r="C17" s="21">
        <v>0</v>
      </c>
      <c r="D17" s="25">
        <v>4.33</v>
      </c>
      <c r="E17" s="25">
        <f t="shared" si="0"/>
        <v>4.33</v>
      </c>
      <c r="F17" s="26" t="str">
        <f t="shared" si="1"/>
        <v xml:space="preserve">N/A  </v>
      </c>
    </row>
    <row r="18" spans="1:7" s="23" customFormat="1" ht="13.5" customHeight="1">
      <c r="A18" s="20" t="s">
        <v>25</v>
      </c>
      <c r="B18" s="21">
        <f>B19</f>
        <v>18.600000000000001</v>
      </c>
      <c r="C18" s="21">
        <f t="shared" ref="C18:D18" si="3">C19</f>
        <v>18</v>
      </c>
      <c r="D18" s="21">
        <f t="shared" si="3"/>
        <v>23.95</v>
      </c>
      <c r="E18" s="21">
        <f t="shared" si="0"/>
        <v>5.9499999999999993</v>
      </c>
      <c r="F18" s="22">
        <f t="shared" si="1"/>
        <v>0.33055555555555549</v>
      </c>
    </row>
    <row r="19" spans="1:7" ht="15" customHeight="1" thickBot="1">
      <c r="A19" s="31" t="s">
        <v>26</v>
      </c>
      <c r="B19" s="32">
        <v>18.600000000000001</v>
      </c>
      <c r="C19" s="32">
        <v>18</v>
      </c>
      <c r="D19" s="32">
        <v>23.95</v>
      </c>
      <c r="E19" s="32">
        <f t="shared" si="0"/>
        <v>5.9499999999999993</v>
      </c>
      <c r="F19" s="33">
        <f t="shared" si="1"/>
        <v>0.33055555555555549</v>
      </c>
      <c r="G19" s="34"/>
    </row>
    <row r="20" spans="1:7">
      <c r="A20" s="35" t="s">
        <v>27</v>
      </c>
      <c r="B20" s="35"/>
      <c r="C20" s="35"/>
      <c r="D20" s="35"/>
      <c r="E20" s="35"/>
      <c r="F20" s="35"/>
      <c r="G20" s="34"/>
    </row>
    <row r="21" spans="1:7">
      <c r="A21" s="36" t="s">
        <v>28</v>
      </c>
      <c r="B21" s="37"/>
      <c r="C21" s="37"/>
      <c r="D21" s="38"/>
      <c r="E21" s="39"/>
      <c r="F21" s="39"/>
      <c r="G21" s="34"/>
    </row>
    <row r="22" spans="1:7" ht="12.75" customHeight="1">
      <c r="A22" s="36" t="s">
        <v>29</v>
      </c>
      <c r="B22" s="36"/>
      <c r="C22" s="36"/>
      <c r="D22" s="36"/>
      <c r="E22" s="36"/>
      <c r="F22" s="36"/>
      <c r="G22" s="34"/>
    </row>
    <row r="23" spans="1:7">
      <c r="A23" s="40"/>
      <c r="B23" s="38"/>
      <c r="C23" s="38"/>
      <c r="D23" s="38"/>
      <c r="E23" s="39"/>
      <c r="F23" s="39"/>
      <c r="G23" s="34"/>
    </row>
    <row r="24" spans="1:7">
      <c r="A24" s="40"/>
      <c r="B24" s="38"/>
      <c r="C24" s="38"/>
      <c r="D24" s="38"/>
      <c r="E24" s="39"/>
      <c r="F24" s="39"/>
      <c r="G24" s="34"/>
    </row>
    <row r="25" spans="1:7">
      <c r="A25" s="40"/>
      <c r="B25" s="38"/>
      <c r="C25" s="38"/>
      <c r="D25" s="38"/>
      <c r="E25" s="39"/>
      <c r="F25" s="39"/>
      <c r="G25" s="34"/>
    </row>
    <row r="26" spans="1:7">
      <c r="A26" s="40"/>
      <c r="B26" s="38"/>
      <c r="C26" s="38"/>
      <c r="D26" s="38"/>
      <c r="E26" s="39"/>
      <c r="F26" s="39"/>
      <c r="G26" s="34"/>
    </row>
    <row r="27" spans="1:7">
      <c r="A27" s="31"/>
      <c r="B27" s="38"/>
      <c r="C27" s="38"/>
      <c r="D27" s="38"/>
      <c r="E27" s="39"/>
      <c r="F27" s="39"/>
      <c r="G27" s="34"/>
    </row>
    <row r="28" spans="1:7">
      <c r="A28" s="41"/>
      <c r="B28" s="38"/>
      <c r="C28" s="38"/>
      <c r="D28" s="38"/>
      <c r="E28" s="39"/>
      <c r="F28" s="39"/>
      <c r="G28" s="34"/>
    </row>
    <row r="29" spans="1:7">
      <c r="A29" s="41"/>
      <c r="B29" s="38"/>
      <c r="C29" s="38"/>
      <c r="D29" s="38"/>
      <c r="E29" s="39"/>
      <c r="F29" s="39"/>
      <c r="G29" s="34"/>
    </row>
    <row r="30" spans="1:7">
      <c r="A30" s="40"/>
      <c r="B30" s="38"/>
      <c r="C30" s="38"/>
      <c r="D30" s="38"/>
      <c r="E30" s="39"/>
      <c r="F30" s="39"/>
      <c r="G30" s="34"/>
    </row>
    <row r="31" spans="1:7" ht="12.75" customHeight="1">
      <c r="A31" s="40"/>
      <c r="B31" s="38"/>
      <c r="C31" s="38"/>
      <c r="D31" s="38"/>
      <c r="E31" s="39"/>
      <c r="F31" s="39"/>
      <c r="G31" s="34"/>
    </row>
    <row r="32" spans="1:7">
      <c r="A32" s="41"/>
      <c r="B32" s="38"/>
      <c r="C32" s="38"/>
      <c r="D32" s="38"/>
      <c r="E32" s="39"/>
      <c r="F32" s="39"/>
      <c r="G32" s="34"/>
    </row>
    <row r="33" spans="1:7">
      <c r="A33" s="41"/>
      <c r="B33" s="38"/>
      <c r="C33" s="38"/>
      <c r="D33" s="38"/>
      <c r="E33" s="39"/>
      <c r="F33" s="39"/>
      <c r="G33" s="34"/>
    </row>
    <row r="34" spans="1:7">
      <c r="A34" s="40"/>
      <c r="B34" s="38"/>
      <c r="C34" s="38"/>
      <c r="D34" s="38"/>
      <c r="E34" s="39"/>
      <c r="F34" s="39"/>
      <c r="G34" s="34"/>
    </row>
    <row r="35" spans="1:7">
      <c r="A35" s="40"/>
      <c r="B35" s="38"/>
      <c r="C35" s="38"/>
      <c r="D35" s="38"/>
      <c r="E35" s="39"/>
      <c r="F35" s="39"/>
      <c r="G35" s="34"/>
    </row>
    <row r="36" spans="1:7">
      <c r="A36" s="40"/>
      <c r="B36" s="38"/>
      <c r="C36" s="38"/>
      <c r="D36" s="38"/>
      <c r="E36" s="39"/>
      <c r="F36" s="39"/>
      <c r="G36" s="34"/>
    </row>
    <row r="37" spans="1:7">
      <c r="A37" s="34"/>
      <c r="B37" s="34"/>
      <c r="C37" s="39"/>
      <c r="D37" s="39"/>
      <c r="E37" s="39"/>
      <c r="F37" s="39"/>
      <c r="G37" s="34"/>
    </row>
    <row r="38" spans="1:7">
      <c r="A38" s="34"/>
      <c r="B38" s="34"/>
      <c r="C38" s="39"/>
      <c r="D38" s="39"/>
      <c r="E38" s="39"/>
      <c r="F38" s="39"/>
      <c r="G38" s="34"/>
    </row>
  </sheetData>
  <mergeCells count="10">
    <mergeCell ref="A20:F20"/>
    <mergeCell ref="A21:C21"/>
    <mergeCell ref="A22:F22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DRL Funding</vt:lpstr>
      <vt:lpstr>'DRL Funding'!Print_Area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cp:lastPrinted>2012-02-07T21:12:45Z</cp:lastPrinted>
  <dcterms:created xsi:type="dcterms:W3CDTF">2012-02-07T21:11:15Z</dcterms:created>
  <dcterms:modified xsi:type="dcterms:W3CDTF">2012-02-07T21:12:59Z</dcterms:modified>
</cp:coreProperties>
</file>