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OCI Funding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F4" i="2"/>
  <c r="F3"/>
  <c r="H2"/>
  <c r="G2"/>
  <c r="F2"/>
  <c r="E2"/>
  <c r="D2"/>
  <c r="C2"/>
  <c r="B2"/>
</calcChain>
</file>

<file path=xl/sharedStrings.xml><?xml version="1.0" encoding="utf-8"?>
<sst xmlns="http://schemas.openxmlformats.org/spreadsheetml/2006/main" count="11" uniqueCount="11">
  <si>
    <t>FY05</t>
  </si>
  <si>
    <t>FY06</t>
  </si>
  <si>
    <t>FY07</t>
  </si>
  <si>
    <t>FY08</t>
  </si>
  <si>
    <t>FY09</t>
  </si>
  <si>
    <t>FY10</t>
  </si>
  <si>
    <t>FY11
CR</t>
  </si>
  <si>
    <t>FY12</t>
  </si>
  <si>
    <t>Research</t>
  </si>
  <si>
    <t>Education</t>
  </si>
  <si>
    <t>Infrastructure</t>
  </si>
</sst>
</file>

<file path=xl/styles.xml><?xml version="1.0" encoding="utf-8"?>
<styleSheet xmlns="http://schemas.openxmlformats.org/spreadsheetml/2006/main">
  <numFmts count="1">
    <numFmt numFmtId="164" formatCode="#,##0.00;\-#,##0.00;&quot;-&quot;??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38" fontId="1" fillId="0" borderId="1" xfId="0" applyNumberFormat="1" applyFont="1" applyBorder="1"/>
    <xf numFmtId="2" fontId="0" fillId="0" borderId="0" xfId="0" applyNumberFormat="1"/>
    <xf numFmtId="164" fontId="1" fillId="0" borderId="0" xfId="0" applyNumberFormat="1" applyFont="1" applyBorder="1"/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OCI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7668938017363646"/>
          <c:y val="3.5643407553315009E-3"/>
        </c:manualLayout>
      </c:layout>
    </c:title>
    <c:plotArea>
      <c:layout>
        <c:manualLayout>
          <c:layoutTarget val="inner"/>
          <c:xMode val="edge"/>
          <c:yMode val="edge"/>
          <c:x val="0.12070361397133168"/>
          <c:y val="0.12540289786215444"/>
          <c:w val="0.75288303130150425"/>
          <c:h val="0.62301587301590455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Research</c:v>
                </c:pt>
              </c:strCache>
            </c:strRef>
          </c:tx>
          <c:spPr>
            <a:ln w="25400"/>
          </c:spPr>
          <c:cat>
            <c:strRef>
              <c:f>Data!$B$1:$I$1</c:f>
              <c:strCache>
                <c:ptCount val="8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
CR</c:v>
                </c:pt>
                <c:pt idx="7">
                  <c:v>FY12</c:v>
                </c:pt>
              </c:strCache>
            </c:strRef>
          </c:cat>
          <c:val>
            <c:numRef>
              <c:f>Data!$B$2:$I$2</c:f>
              <c:numCache>
                <c:formatCode>0.00</c:formatCode>
                <c:ptCount val="8"/>
                <c:pt idx="0">
                  <c:v>3.41</c:v>
                </c:pt>
                <c:pt idx="1">
                  <c:v>11.899999999999999</c:v>
                </c:pt>
                <c:pt idx="2" formatCode="#,##0.00;\-#,##0.00;&quot;-&quot;??">
                  <c:v>5.57</c:v>
                </c:pt>
                <c:pt idx="3" formatCode="#,##0.00;\-#,##0.00;&quot;-&quot;??">
                  <c:v>23.97</c:v>
                </c:pt>
                <c:pt idx="4" formatCode="#,##0.00;\-#,##0.00;&quot;-&quot;??">
                  <c:v>94.210000000000008</c:v>
                </c:pt>
                <c:pt idx="5" formatCode="#,##0.00;\-#,##0.00;&quot;-&quot;??">
                  <c:v>45.51</c:v>
                </c:pt>
                <c:pt idx="6" formatCode="#,##0.00;\-#,##0.00;&quot;-&quot;??">
                  <c:v>53.129999999999995</c:v>
                </c:pt>
                <c:pt idx="7" formatCode="#,##0.00;\-#,##0.00;&quot;-&quot;??">
                  <c:v>79.36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Education</c:v>
                </c:pt>
              </c:strCache>
            </c:strRef>
          </c:tx>
          <c:spPr>
            <a:ln w="25400"/>
          </c:spPr>
          <c:cat>
            <c:strRef>
              <c:f>Data!$B$1:$I$1</c:f>
              <c:strCache>
                <c:ptCount val="8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
CR</c:v>
                </c:pt>
                <c:pt idx="7">
                  <c:v>FY12</c:v>
                </c:pt>
              </c:strCache>
            </c:strRef>
          </c:cat>
          <c:val>
            <c:numRef>
              <c:f>Data!$B$3:$I$3</c:f>
              <c:numCache>
                <c:formatCode>0.00</c:formatCode>
                <c:ptCount val="8"/>
                <c:pt idx="0">
                  <c:v>6.98</c:v>
                </c:pt>
                <c:pt idx="1">
                  <c:v>11.48</c:v>
                </c:pt>
                <c:pt idx="2" formatCode="#,##0.00;\-#,##0.00;&quot;-&quot;??">
                  <c:v>0.56999999999999995</c:v>
                </c:pt>
                <c:pt idx="3" formatCode="#,##0.00;\-#,##0.00;&quot;-&quot;??">
                  <c:v>9.93</c:v>
                </c:pt>
                <c:pt idx="4" formatCode="#,##0.00;\-#,##0.00;&quot;-&quot;??">
                  <c:v>3.85</c:v>
                </c:pt>
                <c:pt idx="5" formatCode="#,##0.00;\-#,##0.00;&quot;-&quot;??">
                  <c:v>8.81</c:v>
                </c:pt>
                <c:pt idx="6" formatCode="#,##0.00;\-#,##0.00;&quot;-&quot;??">
                  <c:v>10.77</c:v>
                </c:pt>
                <c:pt idx="7" formatCode="#,##0.00;\-#,##0.00;&quot;-&quot;??">
                  <c:v>8.6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25400"/>
          </c:spPr>
          <c:cat>
            <c:strRef>
              <c:f>Data!$B$1:$I$1</c:f>
              <c:strCache>
                <c:ptCount val="8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
CR</c:v>
                </c:pt>
                <c:pt idx="7">
                  <c:v>FY12</c:v>
                </c:pt>
              </c:strCache>
            </c:strRef>
          </c:cat>
          <c:val>
            <c:numRef>
              <c:f>Data!$B$4:$I$4</c:f>
              <c:numCache>
                <c:formatCode>0.00</c:formatCode>
                <c:ptCount val="8"/>
                <c:pt idx="0">
                  <c:v>113.01</c:v>
                </c:pt>
                <c:pt idx="1">
                  <c:v>103.76</c:v>
                </c:pt>
                <c:pt idx="2" formatCode="#,##0.00;\-#,##0.00;&quot;-&quot;??">
                  <c:v>176.28</c:v>
                </c:pt>
                <c:pt idx="3" formatCode="#,##0.00;\-#,##0.00;&quot;-&quot;??">
                  <c:v>151.25</c:v>
                </c:pt>
                <c:pt idx="4" formatCode="#,##0.00;\-#,##0.00;&quot;-&quot;??">
                  <c:v>181.17</c:v>
                </c:pt>
                <c:pt idx="5" formatCode="#,##0.00;\-#,##0.00;&quot;-&quot;??">
                  <c:v>160.4</c:v>
                </c:pt>
                <c:pt idx="6" formatCode="#,##0.00;\-#,##0.00;&quot;-&quot;??">
                  <c:v>150.38</c:v>
                </c:pt>
                <c:pt idx="7" formatCode="#,##0.00;\-#,##0.00;&quot;-&quot;??">
                  <c:v>148.06</c:v>
                </c:pt>
              </c:numCache>
            </c:numRef>
          </c:val>
        </c:ser>
        <c:marker val="1"/>
        <c:axId val="73090176"/>
        <c:axId val="73091712"/>
      </c:lineChart>
      <c:catAx>
        <c:axId val="73090176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091712"/>
        <c:crosses val="autoZero"/>
        <c:auto val="1"/>
        <c:lblAlgn val="ctr"/>
        <c:lblOffset val="100"/>
        <c:tickLblSkip val="1"/>
        <c:tickMarkSkip val="1"/>
      </c:catAx>
      <c:valAx>
        <c:axId val="73091712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0901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2335907530789395"/>
          <c:y val="0.89958444069413324"/>
          <c:w val="0.71041018911096832"/>
          <c:h val="7.1083902067238539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9</xdr:col>
      <xdr:colOff>457200</xdr:colOff>
      <xdr:row>16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31" sqref="E31"/>
    </sheetView>
  </sheetViews>
  <sheetFormatPr defaultRowHeight="15"/>
  <cols>
    <col min="9" max="9" width="16.42578125" customWidth="1"/>
  </cols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C10" sqref="C10"/>
    </sheetView>
  </sheetViews>
  <sheetFormatPr defaultRowHeight="15"/>
  <cols>
    <col min="1" max="1" width="13.42578125" customWidth="1"/>
  </cols>
  <sheetData>
    <row r="1" spans="1:9" ht="3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7</v>
      </c>
    </row>
    <row r="2" spans="1:9">
      <c r="A2" s="4" t="s">
        <v>8</v>
      </c>
      <c r="B2" s="5">
        <f>2.74+0.67</f>
        <v>3.41</v>
      </c>
      <c r="C2" s="5">
        <f>9.85+2.05</f>
        <v>11.899999999999999</v>
      </c>
      <c r="D2" s="6">
        <f>3.99+1.58</f>
        <v>5.57</v>
      </c>
      <c r="E2" s="6">
        <f>21.55+2.42</f>
        <v>23.97</v>
      </c>
      <c r="F2" s="6">
        <f>90.18+4.03</f>
        <v>94.210000000000008</v>
      </c>
      <c r="G2" s="7">
        <f>41.22+4.29</f>
        <v>45.51</v>
      </c>
      <c r="H2" s="7">
        <f>48.55+4.58</f>
        <v>53.129999999999995</v>
      </c>
      <c r="I2" s="7">
        <v>79.36</v>
      </c>
    </row>
    <row r="3" spans="1:9">
      <c r="A3" s="4" t="s">
        <v>9</v>
      </c>
      <c r="B3" s="5">
        <v>6.98</v>
      </c>
      <c r="C3" s="5">
        <v>11.48</v>
      </c>
      <c r="D3" s="6">
        <v>0.56999999999999995</v>
      </c>
      <c r="E3" s="6">
        <v>9.93</v>
      </c>
      <c r="F3" s="6">
        <f>1.35+2.5</f>
        <v>3.85</v>
      </c>
      <c r="G3" s="7">
        <v>8.81</v>
      </c>
      <c r="H3" s="7">
        <v>10.77</v>
      </c>
      <c r="I3" s="7">
        <v>8.6</v>
      </c>
    </row>
    <row r="4" spans="1:9">
      <c r="A4" s="4" t="s">
        <v>10</v>
      </c>
      <c r="B4" s="5">
        <v>113.01</v>
      </c>
      <c r="C4" s="5">
        <v>103.76</v>
      </c>
      <c r="D4" s="6">
        <v>176.28</v>
      </c>
      <c r="E4" s="6">
        <v>151.25</v>
      </c>
      <c r="F4" s="6">
        <f>164.17+17</f>
        <v>181.17</v>
      </c>
      <c r="G4" s="7">
        <v>160.4</v>
      </c>
      <c r="H4" s="7">
        <v>150.38</v>
      </c>
      <c r="I4" s="7">
        <v>148.06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OCI Funding</vt:lpstr>
      <vt:lpstr>Data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2011-02-10T13:26:03Z</cp:lastPrinted>
  <dcterms:created xsi:type="dcterms:W3CDTF">2011-02-10T13:23:26Z</dcterms:created>
  <dcterms:modified xsi:type="dcterms:W3CDTF">2011-02-10T13:26:36Z</dcterms:modified>
</cp:coreProperties>
</file>