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8265" windowHeight="4065"/>
  </bookViews>
  <sheets>
    <sheet name="Model Org, By Approps Acct" sheetId="1" r:id="rId1"/>
  </sheets>
  <calcPr calcId="125725"/>
</workbook>
</file>

<file path=xl/calcChain.xml><?xml version="1.0" encoding="utf-8"?>
<calcChain xmlns="http://schemas.openxmlformats.org/spreadsheetml/2006/main">
  <c r="E12" i="1"/>
  <c r="F12" s="1"/>
  <c r="D12"/>
  <c r="C12"/>
  <c r="B12"/>
  <c r="G11"/>
  <c r="F11"/>
  <c r="G10"/>
  <c r="F10"/>
  <c r="G9"/>
  <c r="F9"/>
  <c r="G8"/>
  <c r="F8"/>
  <c r="G7"/>
  <c r="F7"/>
  <c r="G12" l="1"/>
</calcChain>
</file>

<file path=xl/sharedStrings.xml><?xml version="1.0" encoding="utf-8"?>
<sst xmlns="http://schemas.openxmlformats.org/spreadsheetml/2006/main" count="17" uniqueCount="17">
  <si>
    <t>(Dollars in Millions)</t>
  </si>
  <si>
    <t>Amount</t>
  </si>
  <si>
    <t>Percent</t>
  </si>
  <si>
    <t>Office of Inspector General</t>
  </si>
  <si>
    <t>National Science Board</t>
  </si>
  <si>
    <t xml:space="preserve">Research &amp; Related Activities </t>
  </si>
  <si>
    <t>Education and Human Resources</t>
  </si>
  <si>
    <t>FY 2012
Request</t>
  </si>
  <si>
    <t>Model Organization by Appropriations Account</t>
  </si>
  <si>
    <t>FY 2010
Omnibus
Actual</t>
  </si>
  <si>
    <t>FY 2010
ARRA
Actual</t>
  </si>
  <si>
    <t>FY 2010 Enacted/
Annualized 
FY 2011 CR</t>
  </si>
  <si>
    <t xml:space="preserve">Agency Operations and
    Award Management </t>
  </si>
  <si>
    <t xml:space="preserve"> </t>
  </si>
  <si>
    <t>Total</t>
  </si>
  <si>
    <t>Change over
FY 2010 Enacted</t>
  </si>
  <si>
    <t>Totals may not add due to rounding.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</si>
</sst>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164" fontId="4" fillId="0" borderId="0" xfId="0" applyNumberFormat="1" applyFont="1" applyBorder="1" applyAlignment="1"/>
    <xf numFmtId="165" fontId="4" fillId="0" borderId="0" xfId="2" applyNumberFormat="1" applyFont="1" applyBorder="1" applyAlignment="1">
      <alignment horizontal="right"/>
    </xf>
    <xf numFmtId="166" fontId="4" fillId="0" borderId="0" xfId="1" applyNumberFormat="1" applyFont="1" applyBorder="1" applyAlignment="1"/>
    <xf numFmtId="0" fontId="4" fillId="0" borderId="0" xfId="0" applyFont="1" applyBorder="1" applyAlignment="1">
      <alignment vertical="center"/>
    </xf>
    <xf numFmtId="165" fontId="4" fillId="0" borderId="3" xfId="2" applyNumberFormat="1" applyFont="1" applyBorder="1" applyAlignment="1">
      <alignment horizontal="right"/>
    </xf>
    <xf numFmtId="0" fontId="5" fillId="0" borderId="0" xfId="0" applyFont="1" applyFill="1" applyBorder="1"/>
    <xf numFmtId="0" fontId="2" fillId="0" borderId="0" xfId="0" applyFont="1"/>
    <xf numFmtId="0" fontId="3" fillId="0" borderId="0" xfId="0" applyFont="1" applyBorder="1" applyAlignment="1">
      <alignment vertical="center"/>
    </xf>
    <xf numFmtId="164" fontId="4" fillId="0" borderId="4" xfId="0" applyNumberFormat="1" applyFont="1" applyBorder="1" applyAlignment="1"/>
    <xf numFmtId="165" fontId="4" fillId="0" borderId="4" xfId="2" applyNumberFormat="1" applyFont="1" applyBorder="1" applyAlignment="1">
      <alignment horizontal="right"/>
    </xf>
    <xf numFmtId="166" fontId="4" fillId="0" borderId="0" xfId="1" applyNumberFormat="1" applyFont="1" applyFill="1" applyBorder="1" applyAlignment="1"/>
    <xf numFmtId="166" fontId="4" fillId="0" borderId="3" xfId="1" applyNumberFormat="1" applyFont="1" applyBorder="1" applyAlignment="1"/>
    <xf numFmtId="0" fontId="4" fillId="0" borderId="8" xfId="0" applyFont="1" applyBorder="1" applyAlignment="1">
      <alignment horizontal="right"/>
    </xf>
    <xf numFmtId="164" fontId="4" fillId="0" borderId="9" xfId="0" applyNumberFormat="1" applyFont="1" applyBorder="1" applyAlignment="1"/>
    <xf numFmtId="164" fontId="4" fillId="0" borderId="7" xfId="0" applyNumberFormat="1" applyFont="1" applyBorder="1" applyAlignment="1"/>
    <xf numFmtId="166" fontId="4" fillId="0" borderId="7" xfId="0" applyNumberFormat="1" applyFont="1" applyBorder="1"/>
    <xf numFmtId="166" fontId="4" fillId="0" borderId="8" xfId="0" applyNumberFormat="1" applyFont="1" applyBorder="1"/>
    <xf numFmtId="0" fontId="6" fillId="0" borderId="5" xfId="0" applyFont="1" applyBorder="1"/>
    <xf numFmtId="164" fontId="6" fillId="0" borderId="5" xfId="0" applyNumberFormat="1" applyFont="1" applyBorder="1" applyAlignment="1"/>
    <xf numFmtId="164" fontId="6" fillId="0" borderId="10" xfId="0" applyNumberFormat="1" applyFont="1" applyBorder="1" applyAlignment="1"/>
    <xf numFmtId="165" fontId="6" fillId="0" borderId="5" xfId="2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6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showGridLines="0" tabSelected="1" zoomScaleNormal="100" workbookViewId="0">
      <selection activeCell="K13" sqref="K13"/>
    </sheetView>
  </sheetViews>
  <sheetFormatPr defaultRowHeight="15"/>
  <cols>
    <col min="1" max="1" width="27.140625" customWidth="1"/>
    <col min="3" max="3" width="7.7109375" bestFit="1" customWidth="1"/>
    <col min="4" max="4" width="11.42578125" customWidth="1"/>
    <col min="5" max="5" width="7.85546875" bestFit="1" customWidth="1"/>
    <col min="6" max="6" width="7.42578125" bestFit="1" customWidth="1"/>
    <col min="7" max="7" width="6.85546875" bestFit="1" customWidth="1"/>
    <col min="8" max="8" width="8.7109375" customWidth="1"/>
  </cols>
  <sheetData>
    <row r="1" spans="1:8" ht="15.75" customHeight="1">
      <c r="A1" s="25" t="s">
        <v>8</v>
      </c>
      <c r="B1" s="25"/>
      <c r="C1" s="25"/>
      <c r="D1" s="25"/>
      <c r="E1" s="25"/>
      <c r="F1" s="25"/>
      <c r="G1" s="25"/>
      <c r="H1" s="11"/>
    </row>
    <row r="2" spans="1:8" ht="12.75" customHeight="1" thickBot="1">
      <c r="A2" s="26" t="s">
        <v>0</v>
      </c>
      <c r="B2" s="26"/>
      <c r="C2" s="26"/>
      <c r="D2" s="26"/>
      <c r="E2" s="26"/>
      <c r="F2" s="26"/>
      <c r="G2" s="26"/>
      <c r="H2" s="7"/>
    </row>
    <row r="3" spans="1:8" ht="12.75" customHeight="1">
      <c r="A3" s="1"/>
      <c r="B3" s="27" t="s">
        <v>9</v>
      </c>
      <c r="C3" s="27" t="s">
        <v>10</v>
      </c>
      <c r="D3" s="36" t="s">
        <v>11</v>
      </c>
      <c r="E3" s="27" t="s">
        <v>7</v>
      </c>
      <c r="F3" s="32" t="s">
        <v>15</v>
      </c>
      <c r="G3" s="33"/>
    </row>
    <row r="4" spans="1:8" ht="26.25" customHeight="1">
      <c r="A4" s="1"/>
      <c r="B4" s="28"/>
      <c r="C4" s="28"/>
      <c r="D4" s="37"/>
      <c r="E4" s="28"/>
      <c r="F4" s="34"/>
      <c r="G4" s="35"/>
    </row>
    <row r="5" spans="1:8">
      <c r="A5" s="2"/>
      <c r="B5" s="29"/>
      <c r="C5" s="29"/>
      <c r="D5" s="38"/>
      <c r="E5" s="29"/>
      <c r="F5" s="16" t="s">
        <v>1</v>
      </c>
      <c r="G5" s="3" t="s">
        <v>2</v>
      </c>
    </row>
    <row r="6" spans="1:8" ht="12.75" customHeight="1">
      <c r="A6" s="30" t="s">
        <v>12</v>
      </c>
      <c r="B6" s="12"/>
      <c r="C6" s="12"/>
      <c r="D6" s="12" t="s">
        <v>13</v>
      </c>
      <c r="E6" s="12"/>
      <c r="F6" s="17"/>
      <c r="G6" s="13"/>
    </row>
    <row r="7" spans="1:8" ht="12.75" customHeight="1">
      <c r="A7" s="31"/>
      <c r="B7" s="4">
        <v>299.84744999999998</v>
      </c>
      <c r="C7" s="4">
        <v>0</v>
      </c>
      <c r="D7" s="4">
        <v>300</v>
      </c>
      <c r="E7" s="4">
        <v>357.74</v>
      </c>
      <c r="F7" s="18">
        <f t="shared" ref="F7:F12" si="0">E7-D7</f>
        <v>57.740000000000009</v>
      </c>
      <c r="G7" s="5">
        <f t="shared" ref="G7:G12" si="1">IF(D7=0,"N/A  ",F7/D7)</f>
        <v>0.1924666666666667</v>
      </c>
    </row>
    <row r="8" spans="1:8" ht="12.75" customHeight="1">
      <c r="A8" s="1" t="s">
        <v>3</v>
      </c>
      <c r="B8" s="6">
        <v>13.971606</v>
      </c>
      <c r="C8" s="6">
        <v>5.3954000000000002E-2</v>
      </c>
      <c r="D8" s="6">
        <v>14</v>
      </c>
      <c r="E8" s="6">
        <v>15</v>
      </c>
      <c r="F8" s="19">
        <f t="shared" si="0"/>
        <v>1</v>
      </c>
      <c r="G8" s="5">
        <f t="shared" si="1"/>
        <v>7.1428571428571425E-2</v>
      </c>
    </row>
    <row r="9" spans="1:8" ht="12.75" customHeight="1">
      <c r="A9" s="7" t="s">
        <v>4</v>
      </c>
      <c r="B9" s="6">
        <v>4.3840769999999996</v>
      </c>
      <c r="C9" s="6">
        <v>0</v>
      </c>
      <c r="D9" s="6">
        <v>4.54</v>
      </c>
      <c r="E9" s="6">
        <v>4.84</v>
      </c>
      <c r="F9" s="19">
        <f t="shared" si="0"/>
        <v>0.29999999999999982</v>
      </c>
      <c r="G9" s="5">
        <f t="shared" si="1"/>
        <v>6.607929515418498E-2</v>
      </c>
    </row>
    <row r="10" spans="1:8" ht="12.75" customHeight="1">
      <c r="A10" s="1" t="s">
        <v>5</v>
      </c>
      <c r="B10" s="14">
        <v>97.446186265146878</v>
      </c>
      <c r="C10" s="14">
        <v>0</v>
      </c>
      <c r="D10" s="6">
        <v>96.47</v>
      </c>
      <c r="E10" s="6">
        <v>100.62</v>
      </c>
      <c r="F10" s="19">
        <f t="shared" si="0"/>
        <v>4.1500000000000057</v>
      </c>
      <c r="G10" s="5">
        <f t="shared" si="1"/>
        <v>4.3018554991189027E-2</v>
      </c>
    </row>
    <row r="11" spans="1:8" ht="12.75" customHeight="1">
      <c r="A11" s="2" t="s">
        <v>6</v>
      </c>
      <c r="B11" s="15">
        <v>14.832014000000001</v>
      </c>
      <c r="C11" s="15">
        <v>0</v>
      </c>
      <c r="D11" s="15">
        <v>14.74</v>
      </c>
      <c r="E11" s="15">
        <v>15.39</v>
      </c>
      <c r="F11" s="20">
        <f t="shared" si="0"/>
        <v>0.65000000000000036</v>
      </c>
      <c r="G11" s="8">
        <f t="shared" si="1"/>
        <v>4.4097693351424716E-2</v>
      </c>
    </row>
    <row r="12" spans="1:8" s="10" customFormat="1" ht="12.75" customHeight="1" thickBot="1">
      <c r="A12" s="21" t="s">
        <v>14</v>
      </c>
      <c r="B12" s="22">
        <f>SUM(B6:B11)</f>
        <v>430.48133326514687</v>
      </c>
      <c r="C12" s="22">
        <f>SUM(C6:C11)</f>
        <v>5.3954000000000002E-2</v>
      </c>
      <c r="D12" s="22">
        <f>SUM(D6:D11)</f>
        <v>429.75</v>
      </c>
      <c r="E12" s="22">
        <f>SUM(E6:E11)</f>
        <v>493.59</v>
      </c>
      <c r="F12" s="23">
        <f t="shared" si="0"/>
        <v>63.839999999999975</v>
      </c>
      <c r="G12" s="24">
        <f t="shared" si="1"/>
        <v>0.14855148342059332</v>
      </c>
    </row>
    <row r="13" spans="1:8" ht="12.75" customHeight="1">
      <c r="A13" s="9" t="s">
        <v>16</v>
      </c>
    </row>
  </sheetData>
  <mergeCells count="8">
    <mergeCell ref="A1:G1"/>
    <mergeCell ref="A2:G2"/>
    <mergeCell ref="E3:E5"/>
    <mergeCell ref="A6:A7"/>
    <mergeCell ref="F3:G4"/>
    <mergeCell ref="B3:B5"/>
    <mergeCell ref="D3:D5"/>
    <mergeCell ref="C3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 Org, By Approps Acct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lelewis</cp:lastModifiedBy>
  <dcterms:created xsi:type="dcterms:W3CDTF">2010-01-21T16:34:25Z</dcterms:created>
  <dcterms:modified xsi:type="dcterms:W3CDTF">2011-02-10T17:54:53Z</dcterms:modified>
</cp:coreProperties>
</file>