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NSF Crosscutting Prgms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<sst xmlns="http://schemas.openxmlformats.org/spreadsheetml/2006/main" count="82" uniqueCount="30">
  <si>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National Science Foundation</t>
  </si>
  <si>
    <t>Selected Crosscutting Programs</t>
  </si>
  <si>
    <t>FY 2008 Budget Request to Congress</t>
  </si>
  <si>
    <t>(Dollars in Millions)</t>
  </si>
  <si>
    <t>FY 2006 Actual</t>
  </si>
  <si>
    <t>FY 2007
Request</t>
  </si>
  <si>
    <t>FY 2008 Request</t>
  </si>
  <si>
    <t>Change over
FY 2006 Actual</t>
  </si>
  <si>
    <t>Change over
FY 2007
Request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</si>
  <si>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</si>
  <si>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</si>
  <si>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</si>
  <si>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</si>
  <si>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</si>
  <si>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</si>
  <si>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Faculty Early Career Development - CAREER</t>
  </si>
  <si>
    <t>Graduate Research Fellowships - GRF</t>
  </si>
  <si>
    <t>Graduate Teaching Fellowships in K-12 Education - GK-12</t>
  </si>
  <si>
    <t>Integrative Graduate Education and Research Training - IGERT</t>
  </si>
  <si>
    <t>Long-Term Research Sites - LTER</t>
  </si>
  <si>
    <t>Postodoctoral Programs</t>
  </si>
  <si>
    <t>Research Experience for Teachers - RET</t>
  </si>
  <si>
    <t>Research Experience for Undergraduates - REU</t>
  </si>
  <si>
    <t>Research Experience for Undergraduates - REU - Sites Only</t>
  </si>
  <si>
    <t>Research Experience for Undergraduates - REU - Supplements Only</t>
  </si>
  <si>
    <t>Research Opportunity Awards - ROA</t>
  </si>
  <si>
    <t>Research in Undergraduate Institutions - RUI</t>
  </si>
  <si>
    <t>Science and Technology Centers - STCs</t>
  </si>
  <si>
    <t>Totals may not add due to rounding.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</si>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</sst>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  <numFmt numFmtId="167" formatCode="0.0%;\-0.0%;&quot;-&quot;??"/>
    <numFmt numFmtId="168" formatCode="0.00%;\-0.00%;&quot;-&quot;??"/>
  </numFmts>
  <fonts count="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5" xfId="19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4" fontId="3" fillId="0" borderId="9" xfId="19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66" fontId="6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6" fontId="6" fillId="0" borderId="5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8" fontId="2" fillId="0" borderId="17" xfId="19" applyNumberFormat="1" applyFont="1" applyBorder="1" applyAlignment="1">
      <alignment horizontal="right"/>
    </xf>
    <xf numFmtId="10" fontId="3" fillId="0" borderId="9" xfId="19" applyNumberFormat="1" applyFont="1" applyBorder="1" applyAlignment="1">
      <alignment horizontal="right"/>
    </xf>
    <xf numFmtId="166" fontId="6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tabSelected="1" workbookViewId="0" topLeftCell="A1">
      <selection activeCell="A3" sqref="A3:J3"/>
    </sheetView>
  </sheetViews>
  <sheetFormatPr defaultColWidth="9.140625" defaultRowHeight="12.75"/>
  <cols>
    <col min="1" max="1" width="25.140625" style="0" customWidth="1"/>
    <col min="2" max="3" width="14.140625" style="0" customWidth="1"/>
  </cols>
  <sheetData>
    <row r="1" spans="1:10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3.5" thickBot="1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" customHeight="1" thickBot="1">
      <c r="A5" s="40" t="s">
        <v>1</v>
      </c>
      <c r="B5" s="41"/>
      <c r="C5" s="41"/>
      <c r="D5" s="46" t="s">
        <v>4</v>
      </c>
      <c r="E5" s="49" t="s">
        <v>5</v>
      </c>
      <c r="F5" s="46" t="s">
        <v>6</v>
      </c>
      <c r="G5" s="31" t="s">
        <v>6</v>
      </c>
      <c r="H5" s="32"/>
      <c r="I5" s="32"/>
      <c r="J5" s="33"/>
    </row>
    <row r="6" spans="1:10" ht="15" customHeight="1" thickBot="1">
      <c r="A6" s="42"/>
      <c r="B6" s="43"/>
      <c r="C6" s="43"/>
      <c r="D6" s="47"/>
      <c r="E6" s="50"/>
      <c r="F6" s="47"/>
      <c r="G6" s="34" t="s">
        <v>7</v>
      </c>
      <c r="H6" s="35"/>
      <c r="I6" s="36" t="s">
        <v>8</v>
      </c>
      <c r="J6" s="35"/>
    </row>
    <row r="7" spans="1:10" ht="15.75" customHeight="1" thickBot="1">
      <c r="A7" s="44"/>
      <c r="B7" s="45"/>
      <c r="C7" s="45"/>
      <c r="D7" s="48"/>
      <c r="E7" s="51"/>
      <c r="F7" s="48"/>
      <c r="G7" s="1" t="s">
        <v>9</v>
      </c>
      <c r="H7" s="2" t="s">
        <v>10</v>
      </c>
      <c r="I7" s="1" t="s">
        <v>9</v>
      </c>
      <c r="J7" s="2" t="s">
        <v>10</v>
      </c>
    </row>
    <row r="8" spans="1:10" ht="15">
      <c r="A8" s="37" t="s">
        <v>11</v>
      </c>
      <c r="B8" s="3" t="s">
        <v>12</v>
      </c>
      <c r="C8" s="4"/>
      <c r="D8" s="20">
        <v>19.523999999999997</v>
      </c>
      <c r="E8" s="17">
        <v>19.72</v>
      </c>
      <c r="F8" s="17">
        <v>19.53</v>
      </c>
      <c r="G8" s="6">
        <f aca="true" t="shared" si="0" ref="G8:G49">F8-D8</f>
        <v>0.00600000000000378</v>
      </c>
      <c r="H8" s="25">
        <f>IF(D8&lt;&gt;0,G8/D8,"N/A  ")</f>
        <v>0.00030731407498482796</v>
      </c>
      <c r="I8" s="6">
        <f aca="true" t="shared" si="1" ref="I8:I49">F8-E8</f>
        <v>-0.18999999999999773</v>
      </c>
      <c r="J8" s="7">
        <f>I8/E8</f>
        <v>-0.00963488843813376</v>
      </c>
    </row>
    <row r="9" spans="1:10" ht="15">
      <c r="A9" s="38"/>
      <c r="B9" s="3" t="s">
        <v>13</v>
      </c>
      <c r="C9" s="4"/>
      <c r="D9" s="21">
        <v>0</v>
      </c>
      <c r="E9" s="16">
        <v>0</v>
      </c>
      <c r="F9" s="16">
        <v>0</v>
      </c>
      <c r="G9" s="21">
        <f t="shared" si="0"/>
        <v>0</v>
      </c>
      <c r="H9" s="7" t="str">
        <f>IF(D9&lt;&gt;0,G9/D9,"N/A  ")</f>
        <v>N/A  </v>
      </c>
      <c r="I9" s="21">
        <f t="shared" si="1"/>
        <v>0</v>
      </c>
      <c r="J9" s="7" t="str">
        <f>IF(E9&lt;&gt;0,I9/F9,"N/A")</f>
        <v>N/A</v>
      </c>
    </row>
    <row r="10" spans="1:10" ht="15" customHeight="1" thickBot="1">
      <c r="A10" s="39"/>
      <c r="B10" s="8"/>
      <c r="C10" s="9" t="s">
        <v>14</v>
      </c>
      <c r="D10" s="22">
        <v>19.523999999999997</v>
      </c>
      <c r="E10" s="18">
        <v>19.72</v>
      </c>
      <c r="F10" s="18">
        <v>19.53</v>
      </c>
      <c r="G10" s="11">
        <f t="shared" si="0"/>
        <v>0.00600000000000378</v>
      </c>
      <c r="H10" s="26">
        <f>G10/D10</f>
        <v>0.00030731407498482796</v>
      </c>
      <c r="I10" s="11">
        <f t="shared" si="1"/>
        <v>-0.18999999999999773</v>
      </c>
      <c r="J10" s="12">
        <f>I10/E10</f>
        <v>-0.00963488843813376</v>
      </c>
    </row>
    <row r="11" spans="1:10" ht="15" customHeight="1">
      <c r="A11" s="37" t="s">
        <v>15</v>
      </c>
      <c r="B11" s="3" t="s">
        <v>12</v>
      </c>
      <c r="C11" s="4"/>
      <c r="D11" s="5">
        <v>175.991</v>
      </c>
      <c r="E11" s="5">
        <v>149.46</v>
      </c>
      <c r="F11" s="19">
        <v>156.52</v>
      </c>
      <c r="G11" s="6">
        <f t="shared" si="0"/>
        <v>-19.471000000000004</v>
      </c>
      <c r="H11" s="7">
        <f>G11/D11</f>
        <v>-0.11063633935826266</v>
      </c>
      <c r="I11" s="6">
        <f t="shared" si="1"/>
        <v>7.060000000000002</v>
      </c>
      <c r="J11" s="7">
        <f>I11/E11</f>
        <v>0.04723671885454304</v>
      </c>
    </row>
    <row r="12" spans="1:10" ht="15">
      <c r="A12" s="38"/>
      <c r="B12" s="3" t="s">
        <v>13</v>
      </c>
      <c r="C12" s="4"/>
      <c r="D12" s="21">
        <v>0</v>
      </c>
      <c r="E12" s="16">
        <v>0</v>
      </c>
      <c r="F12" s="16">
        <v>0</v>
      </c>
      <c r="G12" s="21">
        <f t="shared" si="0"/>
        <v>0</v>
      </c>
      <c r="H12" s="7" t="str">
        <f>IF(D12&lt;&gt;0,G12/D12,"N/A")</f>
        <v>N/A</v>
      </c>
      <c r="I12" s="21">
        <f t="shared" si="1"/>
        <v>0</v>
      </c>
      <c r="J12" s="7" t="str">
        <f>IF(E12&lt;&gt;0,I12/F12,"N/A")</f>
        <v>N/A</v>
      </c>
    </row>
    <row r="13" spans="1:10" ht="15" customHeight="1" thickBot="1">
      <c r="A13" s="39"/>
      <c r="B13" s="8"/>
      <c r="C13" s="9" t="s">
        <v>14</v>
      </c>
      <c r="D13" s="10">
        <v>175.991</v>
      </c>
      <c r="E13" s="10">
        <v>149.46</v>
      </c>
      <c r="F13" s="18">
        <v>156.52</v>
      </c>
      <c r="G13" s="11">
        <f t="shared" si="0"/>
        <v>-19.471000000000004</v>
      </c>
      <c r="H13" s="12">
        <f aca="true" t="shared" si="2" ref="H13:H23">G13/D13</f>
        <v>-0.11063633935826266</v>
      </c>
      <c r="I13" s="11">
        <f t="shared" si="1"/>
        <v>7.060000000000002</v>
      </c>
      <c r="J13" s="12">
        <f aca="true" t="shared" si="3" ref="J13:J23">I13/E13</f>
        <v>0.04723671885454304</v>
      </c>
    </row>
    <row r="14" spans="1:10" ht="15" customHeight="1">
      <c r="A14" s="37" t="s">
        <v>16</v>
      </c>
      <c r="B14" s="3" t="s">
        <v>12</v>
      </c>
      <c r="C14" s="4"/>
      <c r="D14" s="5">
        <v>8.17</v>
      </c>
      <c r="E14" s="5">
        <v>8.06</v>
      </c>
      <c r="F14" s="19">
        <v>8.06</v>
      </c>
      <c r="G14" s="6">
        <f t="shared" si="0"/>
        <v>-0.10999999999999943</v>
      </c>
      <c r="H14" s="7">
        <f t="shared" si="2"/>
        <v>-0.01346389228886162</v>
      </c>
      <c r="I14" s="21">
        <f t="shared" si="1"/>
        <v>0</v>
      </c>
      <c r="J14" s="24">
        <f t="shared" si="3"/>
        <v>0</v>
      </c>
    </row>
    <row r="15" spans="1:10" ht="15">
      <c r="A15" s="38"/>
      <c r="B15" s="3" t="s">
        <v>13</v>
      </c>
      <c r="C15" s="4"/>
      <c r="D15" s="5">
        <v>86.35</v>
      </c>
      <c r="E15" s="5">
        <v>88.57</v>
      </c>
      <c r="F15" s="19">
        <v>97.5</v>
      </c>
      <c r="G15" s="6">
        <f t="shared" si="0"/>
        <v>11.150000000000006</v>
      </c>
      <c r="H15" s="7">
        <f t="shared" si="2"/>
        <v>0.12912565141864513</v>
      </c>
      <c r="I15" s="6">
        <f t="shared" si="1"/>
        <v>8.930000000000007</v>
      </c>
      <c r="J15" s="7">
        <f t="shared" si="3"/>
        <v>0.10082420684204592</v>
      </c>
    </row>
    <row r="16" spans="1:10" ht="15" customHeight="1" thickBot="1">
      <c r="A16" s="52"/>
      <c r="B16" s="8"/>
      <c r="C16" s="9" t="s">
        <v>14</v>
      </c>
      <c r="D16" s="10">
        <v>94.52</v>
      </c>
      <c r="E16" s="10">
        <v>96.63</v>
      </c>
      <c r="F16" s="18">
        <v>105.56</v>
      </c>
      <c r="G16" s="11">
        <f t="shared" si="0"/>
        <v>11.040000000000006</v>
      </c>
      <c r="H16" s="12">
        <f t="shared" si="2"/>
        <v>0.11680067710537459</v>
      </c>
      <c r="I16" s="11">
        <f t="shared" si="1"/>
        <v>8.930000000000007</v>
      </c>
      <c r="J16" s="12">
        <f t="shared" si="3"/>
        <v>0.09241436406912974</v>
      </c>
    </row>
    <row r="17" spans="1:10" ht="15" customHeight="1">
      <c r="A17" s="53" t="s">
        <v>17</v>
      </c>
      <c r="B17" s="3" t="s">
        <v>12</v>
      </c>
      <c r="C17" s="4"/>
      <c r="D17" s="5">
        <v>7.729</v>
      </c>
      <c r="E17" s="5">
        <v>8.86</v>
      </c>
      <c r="F17" s="19">
        <v>8.86</v>
      </c>
      <c r="G17" s="6">
        <f t="shared" si="0"/>
        <v>1.1309999999999993</v>
      </c>
      <c r="H17" s="7">
        <f t="shared" si="2"/>
        <v>0.14633199637728028</v>
      </c>
      <c r="I17" s="21">
        <f t="shared" si="1"/>
        <v>0</v>
      </c>
      <c r="J17" s="24">
        <f t="shared" si="3"/>
        <v>0</v>
      </c>
    </row>
    <row r="18" spans="1:10" ht="15">
      <c r="A18" s="54"/>
      <c r="B18" s="3" t="s">
        <v>13</v>
      </c>
      <c r="C18" s="4"/>
      <c r="D18" s="5">
        <v>42.963</v>
      </c>
      <c r="E18" s="5">
        <v>47</v>
      </c>
      <c r="F18" s="19">
        <v>47</v>
      </c>
      <c r="G18" s="6">
        <f t="shared" si="0"/>
        <v>4.036999999999999</v>
      </c>
      <c r="H18" s="7">
        <f t="shared" si="2"/>
        <v>0.09396457416847052</v>
      </c>
      <c r="I18" s="21">
        <f t="shared" si="1"/>
        <v>0</v>
      </c>
      <c r="J18" s="23">
        <f t="shared" si="3"/>
        <v>0</v>
      </c>
    </row>
    <row r="19" spans="1:10" ht="15" customHeight="1" thickBot="1">
      <c r="A19" s="55"/>
      <c r="B19" s="8"/>
      <c r="C19" s="9" t="s">
        <v>14</v>
      </c>
      <c r="D19" s="10">
        <v>50.692</v>
      </c>
      <c r="E19" s="10">
        <v>55.86</v>
      </c>
      <c r="F19" s="18">
        <v>55.86</v>
      </c>
      <c r="G19" s="11">
        <f t="shared" si="0"/>
        <v>5.167999999999999</v>
      </c>
      <c r="H19" s="12">
        <f t="shared" si="2"/>
        <v>0.10194902548725636</v>
      </c>
      <c r="I19" s="11">
        <f t="shared" si="1"/>
        <v>0</v>
      </c>
      <c r="J19" s="27">
        <f t="shared" si="3"/>
        <v>0</v>
      </c>
    </row>
    <row r="20" spans="1:10" ht="15" customHeight="1">
      <c r="A20" s="37" t="s">
        <v>18</v>
      </c>
      <c r="B20" s="3" t="s">
        <v>12</v>
      </c>
      <c r="C20" s="4"/>
      <c r="D20" s="5">
        <v>42.4</v>
      </c>
      <c r="E20" s="5">
        <v>42.4</v>
      </c>
      <c r="F20" s="19">
        <v>42.4</v>
      </c>
      <c r="G20" s="21">
        <f t="shared" si="0"/>
        <v>0</v>
      </c>
      <c r="H20" s="7">
        <f t="shared" si="2"/>
        <v>0</v>
      </c>
      <c r="I20" s="21">
        <f t="shared" si="1"/>
        <v>0</v>
      </c>
      <c r="J20" s="24">
        <f t="shared" si="3"/>
        <v>0</v>
      </c>
    </row>
    <row r="21" spans="1:10" ht="15">
      <c r="A21" s="38"/>
      <c r="B21" s="3" t="s">
        <v>13</v>
      </c>
      <c r="C21" s="4"/>
      <c r="D21" s="5">
        <v>23.756</v>
      </c>
      <c r="E21" s="5">
        <v>25</v>
      </c>
      <c r="F21" s="19">
        <v>25</v>
      </c>
      <c r="G21" s="6">
        <f t="shared" si="0"/>
        <v>1.2439999999999998</v>
      </c>
      <c r="H21" s="7">
        <f t="shared" si="2"/>
        <v>0.052365718134366045</v>
      </c>
      <c r="I21" s="21">
        <f t="shared" si="1"/>
        <v>0</v>
      </c>
      <c r="J21" s="23">
        <f t="shared" si="3"/>
        <v>0</v>
      </c>
    </row>
    <row r="22" spans="1:10" ht="15" customHeight="1" thickBot="1">
      <c r="A22" s="39"/>
      <c r="B22" s="8"/>
      <c r="C22" s="9" t="s">
        <v>14</v>
      </c>
      <c r="D22" s="10">
        <v>66.156</v>
      </c>
      <c r="E22" s="10">
        <v>67.4</v>
      </c>
      <c r="F22" s="18">
        <v>67.4</v>
      </c>
      <c r="G22" s="11">
        <f t="shared" si="0"/>
        <v>1.2439999999999998</v>
      </c>
      <c r="H22" s="12">
        <f t="shared" si="2"/>
        <v>0.018804038938267122</v>
      </c>
      <c r="I22" s="11">
        <f t="shared" si="1"/>
        <v>0</v>
      </c>
      <c r="J22" s="27">
        <f t="shared" si="3"/>
        <v>0</v>
      </c>
    </row>
    <row r="23" spans="1:10" ht="15" customHeight="1">
      <c r="A23" s="56" t="s">
        <v>19</v>
      </c>
      <c r="B23" s="3" t="s">
        <v>12</v>
      </c>
      <c r="C23" s="4"/>
      <c r="D23" s="5">
        <v>23.2</v>
      </c>
      <c r="E23" s="5">
        <v>24.72</v>
      </c>
      <c r="F23" s="19">
        <v>24.72</v>
      </c>
      <c r="G23" s="6">
        <f t="shared" si="0"/>
        <v>1.5199999999999996</v>
      </c>
      <c r="H23" s="7">
        <f t="shared" si="2"/>
        <v>0.06551724137931032</v>
      </c>
      <c r="I23" s="21">
        <f t="shared" si="1"/>
        <v>0</v>
      </c>
      <c r="J23" s="24">
        <f t="shared" si="3"/>
        <v>0</v>
      </c>
    </row>
    <row r="24" spans="1:10" ht="15">
      <c r="A24" s="54"/>
      <c r="B24" s="3" t="s">
        <v>13</v>
      </c>
      <c r="C24" s="4"/>
      <c r="D24" s="21">
        <v>0</v>
      </c>
      <c r="E24" s="16">
        <v>0</v>
      </c>
      <c r="F24" s="16">
        <v>0</v>
      </c>
      <c r="G24" s="21">
        <f t="shared" si="0"/>
        <v>0</v>
      </c>
      <c r="H24" s="7" t="s">
        <v>29</v>
      </c>
      <c r="I24" s="21">
        <f t="shared" si="1"/>
        <v>0</v>
      </c>
      <c r="J24" s="7" t="s">
        <v>29</v>
      </c>
    </row>
    <row r="25" spans="1:10" ht="15" customHeight="1" thickBot="1">
      <c r="A25" s="55"/>
      <c r="B25" s="8"/>
      <c r="C25" s="9" t="s">
        <v>14</v>
      </c>
      <c r="D25" s="10">
        <v>23.2</v>
      </c>
      <c r="E25" s="10">
        <v>24.72</v>
      </c>
      <c r="F25" s="18">
        <v>24.72</v>
      </c>
      <c r="G25" s="11">
        <f t="shared" si="0"/>
        <v>1.5199999999999996</v>
      </c>
      <c r="H25" s="12">
        <f>G25/D25</f>
        <v>0.06551724137931032</v>
      </c>
      <c r="I25" s="11">
        <f t="shared" si="1"/>
        <v>0</v>
      </c>
      <c r="J25" s="27">
        <f>I25/E25</f>
        <v>0</v>
      </c>
    </row>
    <row r="26" spans="1:10" ht="15">
      <c r="A26" s="57" t="s">
        <v>20</v>
      </c>
      <c r="B26" s="3" t="s">
        <v>12</v>
      </c>
      <c r="C26" s="4"/>
      <c r="D26" s="5">
        <v>16.791999999999998</v>
      </c>
      <c r="E26" s="5">
        <v>16.05</v>
      </c>
      <c r="F26" s="19">
        <v>16.61</v>
      </c>
      <c r="G26" s="13">
        <f t="shared" si="0"/>
        <v>-0.1819999999999986</v>
      </c>
      <c r="H26" s="7">
        <f>G26/D26</f>
        <v>-0.01083849452120049</v>
      </c>
      <c r="I26" s="13">
        <f t="shared" si="1"/>
        <v>0.5599999999999987</v>
      </c>
      <c r="J26" s="7">
        <f>I26/E26</f>
        <v>0.034890965732087144</v>
      </c>
    </row>
    <row r="27" spans="1:10" ht="15">
      <c r="A27" s="58"/>
      <c r="B27" s="3" t="s">
        <v>13</v>
      </c>
      <c r="C27" s="4"/>
      <c r="D27" s="21">
        <v>0</v>
      </c>
      <c r="E27" s="16">
        <v>0</v>
      </c>
      <c r="F27" s="16">
        <v>0</v>
      </c>
      <c r="G27" s="21">
        <f t="shared" si="0"/>
        <v>0</v>
      </c>
      <c r="H27" s="7" t="s">
        <v>29</v>
      </c>
      <c r="I27" s="21">
        <f t="shared" si="1"/>
        <v>0</v>
      </c>
      <c r="J27" s="7" t="str">
        <f>IF(E27&lt;&gt;0,I27/F27,"N/A")</f>
        <v>N/A</v>
      </c>
    </row>
    <row r="28" spans="1:10" ht="15" customHeight="1" thickBot="1">
      <c r="A28" s="59"/>
      <c r="B28" s="8"/>
      <c r="C28" s="9" t="s">
        <v>14</v>
      </c>
      <c r="D28" s="10">
        <v>16.791999999999998</v>
      </c>
      <c r="E28" s="10">
        <v>16.05</v>
      </c>
      <c r="F28" s="18">
        <v>16.61</v>
      </c>
      <c r="G28" s="11">
        <f t="shared" si="0"/>
        <v>-0.1819999999999986</v>
      </c>
      <c r="H28" s="12">
        <f>G28/D28</f>
        <v>-0.01083849452120049</v>
      </c>
      <c r="I28" s="11">
        <f t="shared" si="1"/>
        <v>0.5599999999999987</v>
      </c>
      <c r="J28" s="12">
        <f>I28/E28</f>
        <v>0.034890965732087144</v>
      </c>
    </row>
    <row r="29" spans="1:10" ht="15" customHeight="1">
      <c r="A29" s="37" t="s">
        <v>21</v>
      </c>
      <c r="B29" s="3" t="s">
        <v>12</v>
      </c>
      <c r="C29" s="14"/>
      <c r="D29" s="5">
        <v>7.68</v>
      </c>
      <c r="E29" s="5">
        <v>8.51</v>
      </c>
      <c r="F29" s="19">
        <v>9.64</v>
      </c>
      <c r="G29" s="13">
        <f t="shared" si="0"/>
        <v>1.9600000000000009</v>
      </c>
      <c r="H29" s="7">
        <f>G29/D29</f>
        <v>0.2552083333333335</v>
      </c>
      <c r="I29" s="13">
        <f t="shared" si="1"/>
        <v>1.1300000000000008</v>
      </c>
      <c r="J29" s="7">
        <f>I29/E29</f>
        <v>0.1327849588719155</v>
      </c>
    </row>
    <row r="30" spans="1:10" ht="15">
      <c r="A30" s="38"/>
      <c r="B30" s="3" t="s">
        <v>13</v>
      </c>
      <c r="C30" s="4"/>
      <c r="D30" s="21">
        <v>0</v>
      </c>
      <c r="E30" s="16">
        <v>0</v>
      </c>
      <c r="F30" s="16">
        <v>0</v>
      </c>
      <c r="G30" s="21">
        <f t="shared" si="0"/>
        <v>0</v>
      </c>
      <c r="H30" s="7" t="s">
        <v>29</v>
      </c>
      <c r="I30" s="21">
        <f t="shared" si="1"/>
        <v>0</v>
      </c>
      <c r="J30" s="7" t="str">
        <f>IF(E30&lt;&gt;0,I30/F30,"N/A")</f>
        <v>N/A</v>
      </c>
    </row>
    <row r="31" spans="1:10" ht="15" customHeight="1" thickBot="1">
      <c r="A31" s="39"/>
      <c r="B31" s="8"/>
      <c r="C31" s="9" t="s">
        <v>14</v>
      </c>
      <c r="D31" s="10">
        <v>7.68</v>
      </c>
      <c r="E31" s="10">
        <v>8.51</v>
      </c>
      <c r="F31" s="18">
        <v>9.64</v>
      </c>
      <c r="G31" s="11">
        <f t="shared" si="0"/>
        <v>1.9600000000000009</v>
      </c>
      <c r="H31" s="12">
        <f>G31/D31</f>
        <v>0.2552083333333335</v>
      </c>
      <c r="I31" s="11">
        <f t="shared" si="1"/>
        <v>1.1300000000000008</v>
      </c>
      <c r="J31" s="12">
        <f>I31/E31</f>
        <v>0.1327849588719155</v>
      </c>
    </row>
    <row r="32" spans="1:10" ht="15" customHeight="1">
      <c r="A32" s="37" t="s">
        <v>22</v>
      </c>
      <c r="B32" s="3" t="s">
        <v>12</v>
      </c>
      <c r="C32" s="14"/>
      <c r="D32" s="5">
        <v>58.714</v>
      </c>
      <c r="E32" s="5">
        <v>56.92</v>
      </c>
      <c r="F32" s="19">
        <v>56.94</v>
      </c>
      <c r="G32" s="13">
        <f t="shared" si="0"/>
        <v>-1.774000000000001</v>
      </c>
      <c r="H32" s="7">
        <f>G32/D32</f>
        <v>-0.030214258950165225</v>
      </c>
      <c r="I32" s="13">
        <f t="shared" si="1"/>
        <v>0.01999999999999602</v>
      </c>
      <c r="J32" s="7">
        <f>I32/E32</f>
        <v>0.0003513703443428675</v>
      </c>
    </row>
    <row r="33" spans="1:10" ht="15">
      <c r="A33" s="38"/>
      <c r="B33" s="3" t="s">
        <v>13</v>
      </c>
      <c r="C33" s="4"/>
      <c r="D33" s="21">
        <v>0</v>
      </c>
      <c r="E33" s="16">
        <v>0</v>
      </c>
      <c r="F33" s="16">
        <v>0</v>
      </c>
      <c r="G33" s="21">
        <f t="shared" si="0"/>
        <v>0</v>
      </c>
      <c r="H33" s="7" t="s">
        <v>29</v>
      </c>
      <c r="I33" s="21">
        <f t="shared" si="1"/>
        <v>0</v>
      </c>
      <c r="J33" s="7" t="str">
        <f>IF(E33&lt;&gt;0,I33/F33,"N/A")</f>
        <v>N/A</v>
      </c>
    </row>
    <row r="34" spans="1:10" ht="15" customHeight="1" thickBot="1">
      <c r="A34" s="39"/>
      <c r="B34" s="8"/>
      <c r="C34" s="9" t="s">
        <v>14</v>
      </c>
      <c r="D34" s="10">
        <v>58.714</v>
      </c>
      <c r="E34" s="10">
        <v>56.92</v>
      </c>
      <c r="F34" s="18">
        <v>56.94</v>
      </c>
      <c r="G34" s="11">
        <f t="shared" si="0"/>
        <v>-1.774000000000001</v>
      </c>
      <c r="H34" s="12">
        <f>G34/D34</f>
        <v>-0.030214258950165225</v>
      </c>
      <c r="I34" s="11">
        <f t="shared" si="1"/>
        <v>0.01999999999999602</v>
      </c>
      <c r="J34" s="12">
        <f>I34/E34</f>
        <v>0.0003513703443428675</v>
      </c>
    </row>
    <row r="35" spans="1:10" ht="15" customHeight="1">
      <c r="A35" s="37" t="s">
        <v>23</v>
      </c>
      <c r="B35" s="3" t="s">
        <v>12</v>
      </c>
      <c r="C35" s="14"/>
      <c r="D35" s="5">
        <v>41.406</v>
      </c>
      <c r="E35" s="5">
        <v>35.64</v>
      </c>
      <c r="F35" s="19">
        <v>35.13</v>
      </c>
      <c r="G35" s="13">
        <f t="shared" si="0"/>
        <v>-6.275999999999996</v>
      </c>
      <c r="H35" s="7">
        <f>G35/D35</f>
        <v>-0.15157223590783936</v>
      </c>
      <c r="I35" s="13">
        <f t="shared" si="1"/>
        <v>-0.509999999999998</v>
      </c>
      <c r="J35" s="7">
        <f>I35/E35</f>
        <v>-0.014309764309764253</v>
      </c>
    </row>
    <row r="36" spans="1:10" ht="15">
      <c r="A36" s="38"/>
      <c r="B36" s="3" t="s">
        <v>13</v>
      </c>
      <c r="C36" s="4"/>
      <c r="D36" s="21">
        <v>0</v>
      </c>
      <c r="E36" s="16">
        <v>0</v>
      </c>
      <c r="F36" s="16">
        <v>0</v>
      </c>
      <c r="G36" s="21">
        <f t="shared" si="0"/>
        <v>0</v>
      </c>
      <c r="H36" s="7" t="s">
        <v>29</v>
      </c>
      <c r="I36" s="21">
        <f t="shared" si="1"/>
        <v>0</v>
      </c>
      <c r="J36" s="7" t="str">
        <f>IF(E36&lt;&gt;0,I36/F36,"N/A")</f>
        <v>N/A</v>
      </c>
    </row>
    <row r="37" spans="1:10" ht="15" customHeight="1" thickBot="1">
      <c r="A37" s="39"/>
      <c r="B37" s="8"/>
      <c r="C37" s="9" t="s">
        <v>14</v>
      </c>
      <c r="D37" s="10">
        <v>41.406</v>
      </c>
      <c r="E37" s="10">
        <v>35.64</v>
      </c>
      <c r="F37" s="18">
        <v>35.13</v>
      </c>
      <c r="G37" s="11">
        <f t="shared" si="0"/>
        <v>-6.275999999999996</v>
      </c>
      <c r="H37" s="12">
        <f>G37/D37</f>
        <v>-0.15157223590783936</v>
      </c>
      <c r="I37" s="11">
        <f t="shared" si="1"/>
        <v>-0.509999999999998</v>
      </c>
      <c r="J37" s="12">
        <f>I37/E37</f>
        <v>-0.014309764309764253</v>
      </c>
    </row>
    <row r="38" spans="1:10" ht="15" customHeight="1">
      <c r="A38" s="37" t="s">
        <v>24</v>
      </c>
      <c r="B38" s="3" t="s">
        <v>12</v>
      </c>
      <c r="C38" s="14"/>
      <c r="D38" s="5">
        <v>17.308</v>
      </c>
      <c r="E38" s="5">
        <v>21.28</v>
      </c>
      <c r="F38" s="19">
        <v>21.81</v>
      </c>
      <c r="G38" s="13">
        <f t="shared" si="0"/>
        <v>4.501999999999999</v>
      </c>
      <c r="H38" s="7">
        <f>G38/D38</f>
        <v>0.2601109313612202</v>
      </c>
      <c r="I38" s="13">
        <f t="shared" si="1"/>
        <v>0.5299999999999976</v>
      </c>
      <c r="J38" s="7">
        <f>I38/E38</f>
        <v>0.02490601503759387</v>
      </c>
    </row>
    <row r="39" spans="1:10" ht="15">
      <c r="A39" s="38"/>
      <c r="B39" s="3" t="s">
        <v>13</v>
      </c>
      <c r="C39" s="4"/>
      <c r="D39" s="21">
        <v>0</v>
      </c>
      <c r="E39" s="16">
        <v>0</v>
      </c>
      <c r="F39" s="16">
        <v>0</v>
      </c>
      <c r="G39" s="21">
        <f t="shared" si="0"/>
        <v>0</v>
      </c>
      <c r="H39" s="7" t="s">
        <v>29</v>
      </c>
      <c r="I39" s="21">
        <f t="shared" si="1"/>
        <v>0</v>
      </c>
      <c r="J39" s="7" t="str">
        <f>IF(E39&lt;&gt;0,I39/F39,"N/A")</f>
        <v>N/A</v>
      </c>
    </row>
    <row r="40" spans="1:10" ht="15" customHeight="1" thickBot="1">
      <c r="A40" s="39"/>
      <c r="B40" s="8"/>
      <c r="C40" s="9" t="s">
        <v>14</v>
      </c>
      <c r="D40" s="10">
        <v>17.308</v>
      </c>
      <c r="E40" s="10">
        <v>21.28</v>
      </c>
      <c r="F40" s="18">
        <v>21.81</v>
      </c>
      <c r="G40" s="11">
        <f t="shared" si="0"/>
        <v>4.501999999999999</v>
      </c>
      <c r="H40" s="12">
        <f>G40/D40</f>
        <v>0.2601109313612202</v>
      </c>
      <c r="I40" s="11">
        <f t="shared" si="1"/>
        <v>0.5299999999999976</v>
      </c>
      <c r="J40" s="12">
        <f>I40/E40</f>
        <v>0.02490601503759387</v>
      </c>
    </row>
    <row r="41" spans="1:10" ht="15" customHeight="1">
      <c r="A41" s="57" t="s">
        <v>25</v>
      </c>
      <c r="B41" s="3" t="s">
        <v>12</v>
      </c>
      <c r="C41" s="14"/>
      <c r="D41" s="5">
        <v>1.28</v>
      </c>
      <c r="E41" s="5">
        <v>1.17</v>
      </c>
      <c r="F41" s="19">
        <v>1.18</v>
      </c>
      <c r="G41" s="13">
        <f t="shared" si="0"/>
        <v>-0.10000000000000009</v>
      </c>
      <c r="H41" s="7">
        <f>G41/D41</f>
        <v>-0.07812500000000007</v>
      </c>
      <c r="I41" s="13">
        <f t="shared" si="1"/>
        <v>0.010000000000000009</v>
      </c>
      <c r="J41" s="7">
        <f>I41/E41</f>
        <v>0.008547008547008555</v>
      </c>
    </row>
    <row r="42" spans="1:10" ht="15">
      <c r="A42" s="58"/>
      <c r="B42" s="3" t="s">
        <v>13</v>
      </c>
      <c r="C42" s="4"/>
      <c r="D42" s="21">
        <v>0</v>
      </c>
      <c r="E42" s="16">
        <v>0</v>
      </c>
      <c r="F42" s="16">
        <v>0</v>
      </c>
      <c r="G42" s="21">
        <f t="shared" si="0"/>
        <v>0</v>
      </c>
      <c r="H42" s="7" t="s">
        <v>29</v>
      </c>
      <c r="I42" s="21">
        <f t="shared" si="1"/>
        <v>0</v>
      </c>
      <c r="J42" s="7" t="str">
        <f>IF(E42&lt;&gt;0,I42/F42,"N/A")</f>
        <v>N/A</v>
      </c>
    </row>
    <row r="43" spans="1:10" ht="15" customHeight="1" thickBot="1">
      <c r="A43" s="59"/>
      <c r="B43" s="8"/>
      <c r="C43" s="9" t="s">
        <v>14</v>
      </c>
      <c r="D43" s="10">
        <v>1.28</v>
      </c>
      <c r="E43" s="10">
        <v>1.17</v>
      </c>
      <c r="F43" s="18">
        <v>1.18</v>
      </c>
      <c r="G43" s="11">
        <f t="shared" si="0"/>
        <v>-0.10000000000000009</v>
      </c>
      <c r="H43" s="12">
        <f>G43/D43</f>
        <v>-0.07812500000000007</v>
      </c>
      <c r="I43" s="11">
        <f t="shared" si="1"/>
        <v>0.010000000000000009</v>
      </c>
      <c r="J43" s="12">
        <f>I43/E43</f>
        <v>0.008547008547008555</v>
      </c>
    </row>
    <row r="44" spans="1:10" ht="15" customHeight="1">
      <c r="A44" s="57" t="s">
        <v>26</v>
      </c>
      <c r="B44" s="3" t="s">
        <v>12</v>
      </c>
      <c r="C44" s="14"/>
      <c r="D44" s="5">
        <v>28.57</v>
      </c>
      <c r="E44" s="5">
        <v>29.78</v>
      </c>
      <c r="F44" s="19">
        <v>30.32</v>
      </c>
      <c r="G44" s="13">
        <f t="shared" si="0"/>
        <v>1.75</v>
      </c>
      <c r="H44" s="7">
        <f>G44/D44</f>
        <v>0.061253062653132656</v>
      </c>
      <c r="I44" s="13">
        <f t="shared" si="1"/>
        <v>0.5399999999999991</v>
      </c>
      <c r="J44" s="7">
        <f>I44/E44</f>
        <v>0.018132975151108097</v>
      </c>
    </row>
    <row r="45" spans="1:10" ht="15">
      <c r="A45" s="58"/>
      <c r="B45" s="3" t="s">
        <v>13</v>
      </c>
      <c r="C45" s="4"/>
      <c r="D45" s="21">
        <v>0</v>
      </c>
      <c r="E45" s="16">
        <v>0</v>
      </c>
      <c r="F45" s="16">
        <v>0</v>
      </c>
      <c r="G45" s="21">
        <f t="shared" si="0"/>
        <v>0</v>
      </c>
      <c r="H45" s="7" t="s">
        <v>29</v>
      </c>
      <c r="I45" s="21">
        <f t="shared" si="1"/>
        <v>0</v>
      </c>
      <c r="J45" s="7" t="str">
        <f>IF(E45&lt;&gt;0,I45/F45,"N/A")</f>
        <v>N/A</v>
      </c>
    </row>
    <row r="46" spans="1:10" ht="15" customHeight="1" thickBot="1">
      <c r="A46" s="59"/>
      <c r="B46" s="8"/>
      <c r="C46" s="9" t="s">
        <v>14</v>
      </c>
      <c r="D46" s="10">
        <v>28.57</v>
      </c>
      <c r="E46" s="10">
        <v>29.78</v>
      </c>
      <c r="F46" s="18">
        <v>30.32</v>
      </c>
      <c r="G46" s="11">
        <f t="shared" si="0"/>
        <v>1.75</v>
      </c>
      <c r="H46" s="12">
        <f>G46/D46</f>
        <v>0.061253062653132656</v>
      </c>
      <c r="I46" s="11">
        <f t="shared" si="1"/>
        <v>0.5399999999999991</v>
      </c>
      <c r="J46" s="12">
        <f>I46/E46</f>
        <v>0.018132975151108097</v>
      </c>
    </row>
    <row r="47" spans="1:10" ht="15" customHeight="1">
      <c r="A47" s="57" t="s">
        <v>27</v>
      </c>
      <c r="B47" s="3" t="s">
        <v>12</v>
      </c>
      <c r="C47" s="14"/>
      <c r="D47" s="5">
        <v>62.01</v>
      </c>
      <c r="E47" s="5">
        <v>66.58</v>
      </c>
      <c r="F47" s="19">
        <v>65.3</v>
      </c>
      <c r="G47" s="13">
        <f t="shared" si="0"/>
        <v>3.289999999999999</v>
      </c>
      <c r="H47" s="7">
        <f>G47/D47</f>
        <v>0.05305595871633606</v>
      </c>
      <c r="I47" s="13">
        <f t="shared" si="1"/>
        <v>-1.2800000000000011</v>
      </c>
      <c r="J47" s="7">
        <f>I47/E47</f>
        <v>-0.019224992490237326</v>
      </c>
    </row>
    <row r="48" spans="1:10" ht="15">
      <c r="A48" s="58"/>
      <c r="B48" s="3" t="s">
        <v>13</v>
      </c>
      <c r="C48" s="4"/>
      <c r="D48" s="21">
        <v>0</v>
      </c>
      <c r="E48" s="16">
        <v>0</v>
      </c>
      <c r="F48" s="16">
        <v>0</v>
      </c>
      <c r="G48" s="21">
        <f t="shared" si="0"/>
        <v>0</v>
      </c>
      <c r="H48" s="7" t="s">
        <v>29</v>
      </c>
      <c r="I48" s="21">
        <f t="shared" si="1"/>
        <v>0</v>
      </c>
      <c r="J48" s="7" t="str">
        <f>IF(E48&lt;&gt;0,I48/F48,"N/A")</f>
        <v>N/A</v>
      </c>
    </row>
    <row r="49" spans="1:10" ht="15" customHeight="1" thickBot="1">
      <c r="A49" s="59"/>
      <c r="B49" s="8"/>
      <c r="C49" s="9" t="s">
        <v>14</v>
      </c>
      <c r="D49" s="10">
        <v>62.01</v>
      </c>
      <c r="E49" s="10">
        <v>66.58</v>
      </c>
      <c r="F49" s="18">
        <v>65.3</v>
      </c>
      <c r="G49" s="11">
        <f t="shared" si="0"/>
        <v>3.289999999999999</v>
      </c>
      <c r="H49" s="12">
        <f>G49/D49</f>
        <v>0.05305595871633606</v>
      </c>
      <c r="I49" s="11">
        <f t="shared" si="1"/>
        <v>-1.2800000000000011</v>
      </c>
      <c r="J49" s="12">
        <f>I49/E49</f>
        <v>-0.019224992490237326</v>
      </c>
    </row>
    <row r="50" ht="15">
      <c r="A50" s="15" t="s">
        <v>28</v>
      </c>
    </row>
  </sheetData>
  <mergeCells count="25">
    <mergeCell ref="A47:A49"/>
    <mergeCell ref="A32:A34"/>
    <mergeCell ref="A35:A37"/>
    <mergeCell ref="A38:A40"/>
    <mergeCell ref="A41:A43"/>
    <mergeCell ref="A23:A25"/>
    <mergeCell ref="A26:A28"/>
    <mergeCell ref="A29:A31"/>
    <mergeCell ref="A44:A46"/>
    <mergeCell ref="A11:A13"/>
    <mergeCell ref="A14:A16"/>
    <mergeCell ref="A17:A19"/>
    <mergeCell ref="A20:A22"/>
    <mergeCell ref="G5:J5"/>
    <mergeCell ref="G6:H6"/>
    <mergeCell ref="I6:J6"/>
    <mergeCell ref="A8:A10"/>
    <mergeCell ref="A5:C7"/>
    <mergeCell ref="D5:D7"/>
    <mergeCell ref="E5:E7"/>
    <mergeCell ref="F5:F7"/>
    <mergeCell ref="A1:J1"/>
    <mergeCell ref="A2:J2"/>
    <mergeCell ref="A3:J3"/>
    <mergeCell ref="A4:J4"/>
  </mergeCells>
  <printOptions horizontalCentered="1"/>
  <pageMargins left="1" right="1" top="1" bottom="1" header="0.7" footer="0.7"/>
  <pageSetup firstPageNumber="9" useFirstPageNumber="1" fitToHeight="1" fitToWidth="1" horizontalDpi="600" verticalDpi="600" orientation="portrait" scale="71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nsfuser</cp:lastModifiedBy>
  <cp:lastPrinted>2007-01-30T18:12:15Z</cp:lastPrinted>
  <dcterms:created xsi:type="dcterms:W3CDTF">2007-01-26T18:50:32Z</dcterms:created>
  <dcterms:modified xsi:type="dcterms:W3CDTF">2007-01-30T20:34:02Z</dcterms:modified>
  <cp:category/>
  <cp:version/>
  <cp:contentType/>
  <cp:contentStatus/>
</cp:coreProperties>
</file>