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MPS by Strategic Outcome Go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<sst xmlns="http://schemas.openxmlformats.org/spreadsheetml/2006/main" count="16" uniqueCount="16">
  <si>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Mathematical and Physical Sciences</t>
  </si>
  <si>
    <t>By Strategic Outcome Goal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</si>
  <si>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</si>
  <si>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</si>
  <si>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</si>
  <si>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</si>
  <si>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</si>
  <si>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</si>
  <si>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</si>
  <si>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Discovery</t>
  </si>
  <si>
    <t>Learning</t>
  </si>
  <si>
    <t>Research Infrastructure</t>
  </si>
  <si>
    <t>Stewardship*</t>
  </si>
  <si>
    <t>Total, MPS</t>
  </si>
  <si>
    <t>Totals may not add due to rounding.</t>
  </si>
  <si>
    <t>*Iincrease in Stewardship over FY 2007 includes a one-time adjustment in estimates for program-related administration.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</si>
</sst>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* #,##0.0_);_(* \(#,##0.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66" fontId="3" fillId="0" borderId="3" xfId="0" applyNumberFormat="1" applyFont="1" applyBorder="1" applyAlignment="1">
      <alignment/>
    </xf>
    <xf numFmtId="166" fontId="3" fillId="0" borderId="3" xfId="0" applyNumberFormat="1" applyFont="1" applyFill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5" xfId="0" applyNumberFormat="1" applyFont="1" applyFill="1" applyBorder="1" applyAlignment="1">
      <alignment/>
    </xf>
    <xf numFmtId="165" fontId="3" fillId="0" borderId="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7" fontId="5" fillId="0" borderId="0" xfId="15" applyNumberFormat="1" applyFont="1" applyAlignment="1">
      <alignment/>
    </xf>
    <xf numFmtId="167" fontId="5" fillId="0" borderId="2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167" fontId="2" fillId="0" borderId="0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A27" sqref="A27"/>
    </sheetView>
  </sheetViews>
  <sheetFormatPr defaultColWidth="9.140625" defaultRowHeight="12.75"/>
  <cols>
    <col min="1" max="1" width="34.00390625" style="2" customWidth="1"/>
    <col min="2" max="2" width="10.00390625" style="28" customWidth="1"/>
    <col min="3" max="3" width="10.00390625" style="31" customWidth="1"/>
    <col min="4" max="4" width="10.00390625" style="28" customWidth="1"/>
    <col min="5" max="6" width="10.00390625" style="2" customWidth="1"/>
    <col min="7" max="7" width="7.421875" style="2" customWidth="1"/>
    <col min="8" max="16384" width="9.14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customHeight="1">
      <c r="A2" s="1" t="s">
        <v>1</v>
      </c>
      <c r="B2" s="1"/>
      <c r="C2" s="1"/>
      <c r="D2" s="1"/>
      <c r="E2" s="1"/>
      <c r="F2" s="1"/>
    </row>
    <row r="3" spans="1:6" ht="13.5" thickBot="1">
      <c r="A3" s="3" t="s">
        <v>2</v>
      </c>
      <c r="B3" s="3"/>
      <c r="C3" s="3"/>
      <c r="D3" s="3"/>
      <c r="E3" s="3"/>
      <c r="F3" s="3"/>
    </row>
    <row r="4" spans="1:6" ht="25.5" customHeight="1">
      <c r="A4" s="4"/>
      <c r="B4" s="5" t="s">
        <v>3</v>
      </c>
      <c r="C4" s="5" t="s">
        <v>4</v>
      </c>
      <c r="D4" s="5" t="s">
        <v>5</v>
      </c>
      <c r="E4" s="6" t="s">
        <v>6</v>
      </c>
      <c r="F4" s="6"/>
    </row>
    <row r="5" spans="1:6" ht="13.5" customHeight="1">
      <c r="A5" s="7"/>
      <c r="B5" s="8"/>
      <c r="C5" s="8"/>
      <c r="D5" s="8"/>
      <c r="E5" s="9" t="s">
        <v>7</v>
      </c>
      <c r="F5" s="9" t="s">
        <v>8</v>
      </c>
    </row>
    <row r="6" spans="1:6" s="14" customFormat="1" ht="12.75">
      <c r="A6" s="10" t="s">
        <v>9</v>
      </c>
      <c r="B6" s="11">
        <v>726.81</v>
      </c>
      <c r="C6" s="11">
        <v>787.98</v>
      </c>
      <c r="D6" s="12">
        <v>861.46</v>
      </c>
      <c r="E6" s="11">
        <f>+D6-C6</f>
        <v>73.48000000000002</v>
      </c>
      <c r="F6" s="13">
        <f>IF(C6=0,"N/A  ",E6/C6)</f>
        <v>0.09325109774359758</v>
      </c>
    </row>
    <row r="7" spans="1:6" s="14" customFormat="1" ht="12.75">
      <c r="A7" s="10" t="s">
        <v>10</v>
      </c>
      <c r="B7" s="15">
        <v>72.45</v>
      </c>
      <c r="C7" s="15">
        <v>63.77</v>
      </c>
      <c r="D7" s="16">
        <v>64.9</v>
      </c>
      <c r="E7" s="15">
        <f>+D7-C7</f>
        <v>1.1300000000000026</v>
      </c>
      <c r="F7" s="13">
        <f>IF(C7=0,"N/A  ",E7/C7)</f>
        <v>0.017719931002038617</v>
      </c>
    </row>
    <row r="8" spans="1:6" s="14" customFormat="1" ht="12.75">
      <c r="A8" s="10" t="s">
        <v>11</v>
      </c>
      <c r="B8" s="15">
        <v>277.49</v>
      </c>
      <c r="C8" s="15">
        <v>291.42</v>
      </c>
      <c r="D8" s="16">
        <v>315.29</v>
      </c>
      <c r="E8" s="15">
        <f>+D8-C8</f>
        <v>23.870000000000005</v>
      </c>
      <c r="F8" s="13">
        <f>IF(C8=0,"N/A  ",E8/C8)</f>
        <v>0.08190927184132868</v>
      </c>
    </row>
    <row r="9" spans="1:6" s="14" customFormat="1" ht="12.75">
      <c r="A9" s="17" t="s">
        <v>12</v>
      </c>
      <c r="B9" s="18">
        <v>9.86</v>
      </c>
      <c r="C9" s="18">
        <v>7.13</v>
      </c>
      <c r="D9" s="19">
        <v>11.35</v>
      </c>
      <c r="E9" s="18">
        <f>+D9-C9</f>
        <v>4.22</v>
      </c>
      <c r="F9" s="20">
        <f>IF(C9=0,"N/A  ",E9/C9)</f>
        <v>0.5918653576437587</v>
      </c>
    </row>
    <row r="10" spans="1:6" s="14" customFormat="1" ht="18.75" customHeight="1" thickBot="1">
      <c r="A10" s="21" t="s">
        <v>13</v>
      </c>
      <c r="B10" s="22">
        <f>SUM(B6:B9)</f>
        <v>1086.61</v>
      </c>
      <c r="C10" s="22">
        <f>SUM(C6:C9)</f>
        <v>1150.3000000000002</v>
      </c>
      <c r="D10" s="23">
        <f>SUM(D6:D9)</f>
        <v>1253</v>
      </c>
      <c r="E10" s="22">
        <f>+D10-C10</f>
        <v>102.69999999999982</v>
      </c>
      <c r="F10" s="24">
        <f>IF(C10=0,"N/A  ",E10/C10)</f>
        <v>0.08928105711553491</v>
      </c>
    </row>
    <row r="11" spans="1:3" ht="12.75" customHeight="1">
      <c r="A11" s="25" t="s">
        <v>14</v>
      </c>
      <c r="B11" s="26"/>
      <c r="C11" s="27"/>
    </row>
    <row r="12" spans="1:3" ht="9.75" customHeight="1">
      <c r="A12" s="29" t="s">
        <v>15</v>
      </c>
      <c r="C12" s="30"/>
    </row>
    <row r="13" ht="12.75">
      <c r="C13" s="30"/>
    </row>
    <row r="14" ht="12.75">
      <c r="C14" s="30"/>
    </row>
    <row r="15" ht="12.75">
      <c r="C15" s="30"/>
    </row>
    <row r="16" ht="12.75">
      <c r="C16" s="30"/>
    </row>
    <row r="17" ht="12.75">
      <c r="C17" s="30"/>
    </row>
    <row r="18" ht="12.75">
      <c r="C18" s="30"/>
    </row>
    <row r="19" ht="12.75">
      <c r="C19" s="30"/>
    </row>
    <row r="20" ht="12.75">
      <c r="C20" s="30"/>
    </row>
    <row r="21" ht="12.75">
      <c r="C21" s="30"/>
    </row>
    <row r="22" ht="12.75">
      <c r="C22" s="30"/>
    </row>
    <row r="23" ht="12.75">
      <c r="C23" s="30"/>
    </row>
    <row r="24" ht="12.75">
      <c r="C24" s="30"/>
    </row>
    <row r="25" ht="12.75">
      <c r="C25" s="30"/>
    </row>
    <row r="26" ht="12.75">
      <c r="C26" s="30"/>
    </row>
    <row r="27" ht="12.75">
      <c r="C27" s="30"/>
    </row>
    <row r="28" ht="12.75">
      <c r="C28" s="30"/>
    </row>
    <row r="29" ht="12.75">
      <c r="C29" s="30"/>
    </row>
    <row r="30" ht="12.75">
      <c r="C30" s="30"/>
    </row>
    <row r="31" ht="12.75">
      <c r="C31" s="30"/>
    </row>
    <row r="32" ht="12.75">
      <c r="C32" s="30"/>
    </row>
    <row r="33" ht="12.75">
      <c r="C33" s="30"/>
    </row>
    <row r="34" ht="12.75">
      <c r="C34" s="30"/>
    </row>
    <row r="35" ht="12.75">
      <c r="C35" s="30"/>
    </row>
    <row r="36" ht="12.75">
      <c r="C36" s="30"/>
    </row>
    <row r="37" ht="12.75">
      <c r="C37" s="30"/>
    </row>
    <row r="38" ht="12.75">
      <c r="C38" s="30"/>
    </row>
  </sheetData>
  <mergeCells count="7">
    <mergeCell ref="A1:F1"/>
    <mergeCell ref="A2:F2"/>
    <mergeCell ref="A3:F3"/>
    <mergeCell ref="B4:B5"/>
    <mergeCell ref="C4:C5"/>
    <mergeCell ref="D4:D5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2007-01-30T21:41:15Z</cp:lastPrinted>
  <dcterms:created xsi:type="dcterms:W3CDTF">2007-01-30T21:40:29Z</dcterms:created>
  <dcterms:modified xsi:type="dcterms:W3CDTF">2007-01-30T21:41:18Z</dcterms:modified>
  <cp:category/>
  <cp:version/>
  <cp:contentType/>
  <cp:contentStatus/>
</cp:coreProperties>
</file>