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<sst xmlns="http://schemas.openxmlformats.org/spreadsheetml/2006/main" count="30" uniqueCount="24">
  <si>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Atmospheric Sciences Funding</t>
  </si>
  <si>
    <t>(Dollars in Millions)</t>
  </si>
  <si>
    <t>FY 2006 Actual</t>
  </si>
  <si>
    <t>FY 2007 Request</t>
  </si>
  <si>
    <t>FY 2008 Request</t>
  </si>
  <si>
    <t>Change over
FY 2007 Request</t>
  </si>
  <si>
    <t>Current</t>
  </si>
  <si>
    <t>FY 2007</t>
  </si>
  <si>
    <t>Plan</t>
  </si>
  <si>
    <t>Request</t>
  </si>
  <si>
    <t>Amount</t>
  </si>
  <si>
    <t>Percent</t>
  </si>
  <si>
    <t>Atmospheric Sciences Research Support</t>
  </si>
  <si>
    <t>National Center for Atmospheric Research</t>
  </si>
  <si>
    <t>Atmospheric Sciences</t>
  </si>
  <si>
    <t>Major Components</t>
  </si>
  <si>
    <t xml:space="preserve">  Research and Education Grants</t>
  </si>
  <si>
    <t xml:space="preserve">  Centers Programs</t>
  </si>
  <si>
    <t xml:space="preserve">    Center for Integrated Space Weather Modeling</t>
  </si>
  <si>
    <t xml:space="preserve">    Center for Atmospheric Process Modeling                                                                  </t>
  </si>
  <si>
    <t xml:space="preserve">  Facilities</t>
  </si>
  <si>
    <t xml:space="preserve">    National Center for Atmospheric Research (NCAR)</t>
  </si>
  <si>
    <t xml:space="preserve">    Research Resources and Infrastructure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</si>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</sst>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&quot;-&quot;??"/>
    <numFmt numFmtId="165" formatCode="0.0%;\-0.0%;&quot;-&quot;??"/>
    <numFmt numFmtId="166" formatCode="&quot;$&quot;#,##0.00;\-&quot;$&quot;#,##0.00;&quot;-&quot;??"/>
    <numFmt numFmtId="167" formatCode="0.0%"/>
  </numFmts>
  <fonts count="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right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 horizontal="right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19" applyNumberFormat="1" applyFont="1" applyBorder="1" applyAlignment="1">
      <alignment horizontal="right"/>
    </xf>
    <xf numFmtId="164" fontId="3" fillId="0" borderId="2" xfId="0" applyNumberFormat="1" applyFont="1" applyFill="1" applyBorder="1" applyAlignment="1">
      <alignment/>
    </xf>
    <xf numFmtId="164" fontId="3" fillId="0" borderId="2" xfId="0" applyNumberFormat="1" applyFont="1" applyBorder="1" applyAlignment="1">
      <alignment/>
    </xf>
    <xf numFmtId="165" fontId="3" fillId="0" borderId="2" xfId="19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166" fontId="4" fillId="0" borderId="2" xfId="0" applyNumberFormat="1" applyFont="1" applyFill="1" applyBorder="1" applyAlignment="1">
      <alignment/>
    </xf>
    <xf numFmtId="166" fontId="4" fillId="0" borderId="2" xfId="0" applyNumberFormat="1" applyFont="1" applyBorder="1" applyAlignment="1">
      <alignment/>
    </xf>
    <xf numFmtId="165" fontId="4" fillId="0" borderId="2" xfId="19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167" fontId="3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4" xfId="0" applyFont="1" applyBorder="1" applyAlignment="1">
      <alignment/>
    </xf>
    <xf numFmtId="164" fontId="3" fillId="0" borderId="4" xfId="0" applyNumberFormat="1" applyFont="1" applyFill="1" applyBorder="1" applyAlignment="1">
      <alignment/>
    </xf>
    <xf numFmtId="164" fontId="3" fillId="0" borderId="4" xfId="0" applyNumberFormat="1" applyFont="1" applyBorder="1" applyAlignment="1">
      <alignment/>
    </xf>
    <xf numFmtId="165" fontId="3" fillId="0" borderId="4" xfId="19" applyNumberFormat="1" applyFont="1" applyBorder="1" applyAlignment="1">
      <alignment horizontal="right"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47.00390625" style="1" customWidth="1"/>
    <col min="2" max="2" width="8.57421875" style="1" bestFit="1" customWidth="1"/>
    <col min="3" max="3" width="9.7109375" style="1" customWidth="1"/>
    <col min="4" max="4" width="9.00390625" style="1" customWidth="1"/>
    <col min="5" max="6" width="9.8515625" style="1" customWidth="1"/>
    <col min="7" max="16384" width="8.8515625" style="1" customWidth="1"/>
  </cols>
  <sheetData>
    <row r="1" spans="1:6" ht="15">
      <c r="A1" s="31" t="s">
        <v>0</v>
      </c>
      <c r="B1" s="31"/>
      <c r="C1" s="31"/>
      <c r="D1" s="31"/>
      <c r="E1" s="31"/>
      <c r="F1" s="31"/>
    </row>
    <row r="2" spans="1:6" ht="15.75" thickBot="1">
      <c r="A2" s="32" t="s">
        <v>1</v>
      </c>
      <c r="B2" s="32"/>
      <c r="C2" s="32"/>
      <c r="D2" s="32"/>
      <c r="E2" s="32"/>
      <c r="F2" s="32"/>
    </row>
    <row r="3" spans="1:6" ht="14.25" customHeight="1">
      <c r="A3" s="2"/>
      <c r="B3" s="33" t="s">
        <v>2</v>
      </c>
      <c r="C3" s="3" t="s">
        <v>3</v>
      </c>
      <c r="D3" s="3" t="s">
        <v>4</v>
      </c>
      <c r="E3" s="36" t="s">
        <v>5</v>
      </c>
      <c r="F3" s="36"/>
    </row>
    <row r="4" spans="1:6" ht="12.75" customHeight="1">
      <c r="A4" s="4"/>
      <c r="B4" s="34"/>
      <c r="C4" s="5" t="s">
        <v>6</v>
      </c>
      <c r="D4" s="5" t="s">
        <v>7</v>
      </c>
      <c r="E4" s="37"/>
      <c r="F4" s="37"/>
    </row>
    <row r="5" spans="1:6" ht="12.75" customHeight="1">
      <c r="A5" s="6"/>
      <c r="B5" s="35"/>
      <c r="C5" s="7" t="s">
        <v>8</v>
      </c>
      <c r="D5" s="7" t="s">
        <v>9</v>
      </c>
      <c r="E5" s="8" t="s">
        <v>10</v>
      </c>
      <c r="F5" s="8" t="s">
        <v>11</v>
      </c>
    </row>
    <row r="6" spans="1:6" ht="15">
      <c r="A6" s="9" t="s">
        <v>12</v>
      </c>
      <c r="B6" s="10">
        <f>216.13-B7</f>
        <v>132.64999999999998</v>
      </c>
      <c r="C6" s="10">
        <f>226.85-C7</f>
        <v>141.12</v>
      </c>
      <c r="D6" s="10">
        <f>240.84-D7</f>
        <v>151.09</v>
      </c>
      <c r="E6" s="11">
        <f>+D6-C6</f>
        <v>9.969999999999999</v>
      </c>
      <c r="F6" s="12">
        <f>IF(C6=0,"N/A  ",E6/C6)</f>
        <v>0.07064909297052153</v>
      </c>
    </row>
    <row r="7" spans="1:6" ht="15">
      <c r="A7" s="9" t="s">
        <v>13</v>
      </c>
      <c r="B7" s="13">
        <v>83.48</v>
      </c>
      <c r="C7" s="13">
        <v>85.73</v>
      </c>
      <c r="D7" s="13">
        <v>89.75</v>
      </c>
      <c r="E7" s="14">
        <f>+D7-C7</f>
        <v>4.019999999999996</v>
      </c>
      <c r="F7" s="15">
        <f>IF(C7=0,"N/A  ",E7/C7)</f>
        <v>0.046891403242738786</v>
      </c>
    </row>
    <row r="8" spans="1:6" ht="15">
      <c r="A8" s="16" t="s">
        <v>14</v>
      </c>
      <c r="B8" s="17">
        <f>SUM(B6:B7)</f>
        <v>216.13</v>
      </c>
      <c r="C8" s="17">
        <f>SUM(C6:C7)</f>
        <v>226.85000000000002</v>
      </c>
      <c r="D8" s="17">
        <f>SUM(D6:D7)</f>
        <v>240.84</v>
      </c>
      <c r="E8" s="18">
        <f>SUM(E6:E7)</f>
        <v>13.989999999999995</v>
      </c>
      <c r="F8" s="19">
        <f>IF(C8=0,"N/A  ",E8/C8)</f>
        <v>0.061670707515979695</v>
      </c>
    </row>
    <row r="9" spans="1:6" ht="15">
      <c r="A9" s="20" t="s">
        <v>15</v>
      </c>
      <c r="B9" s="21"/>
      <c r="C9" s="21"/>
      <c r="D9" s="21"/>
      <c r="E9" s="22"/>
      <c r="F9" s="23"/>
    </row>
    <row r="10" spans="1:6" ht="15">
      <c r="A10" s="9" t="s">
        <v>16</v>
      </c>
      <c r="B10" s="10">
        <f>B8-B12-B13-B15-B16</f>
        <v>96.66999999999999</v>
      </c>
      <c r="C10" s="10">
        <f>C8-C12-C13-C15-C16</f>
        <v>103.12</v>
      </c>
      <c r="D10" s="10">
        <f>D8-D12-D13-D15-D16</f>
        <v>111.39</v>
      </c>
      <c r="E10" s="11">
        <f>+D10-C10</f>
        <v>8.269999999999996</v>
      </c>
      <c r="F10" s="12">
        <f>IF(C10=0,"N/A  ",E10/C10)</f>
        <v>0.08019782777346776</v>
      </c>
    </row>
    <row r="11" spans="1:4" ht="15">
      <c r="A11" s="9" t="s">
        <v>17</v>
      </c>
      <c r="B11" s="24"/>
      <c r="C11" s="25"/>
      <c r="D11" s="25"/>
    </row>
    <row r="12" spans="1:6" ht="15" customHeight="1">
      <c r="A12" s="9" t="s">
        <v>18</v>
      </c>
      <c r="B12" s="10">
        <v>4</v>
      </c>
      <c r="C12" s="10">
        <v>4</v>
      </c>
      <c r="D12" s="10">
        <v>4</v>
      </c>
      <c r="E12" s="11">
        <f>+D12-C12</f>
        <v>0</v>
      </c>
      <c r="F12" s="12">
        <f>IF(C12=0,"N/A  ",E12/C12)</f>
        <v>0</v>
      </c>
    </row>
    <row r="13" spans="1:6" ht="15" customHeight="1">
      <c r="A13" s="9" t="s">
        <v>19</v>
      </c>
      <c r="B13" s="10">
        <v>0</v>
      </c>
      <c r="C13" s="10">
        <v>4</v>
      </c>
      <c r="D13" s="10">
        <v>4</v>
      </c>
      <c r="E13" s="11">
        <f>+D13-C13</f>
        <v>0</v>
      </c>
      <c r="F13" s="12">
        <f>IF(C13=0,"N/A  ",E13/C13)</f>
        <v>0</v>
      </c>
    </row>
    <row r="14" spans="1:6" ht="15" customHeight="1">
      <c r="A14" s="9" t="s">
        <v>20</v>
      </c>
      <c r="B14" s="21"/>
      <c r="C14" s="21"/>
      <c r="D14" s="21"/>
      <c r="E14" s="22"/>
      <c r="F14" s="23"/>
    </row>
    <row r="15" spans="1:6" ht="15">
      <c r="A15" s="9" t="s">
        <v>21</v>
      </c>
      <c r="B15" s="10">
        <f>B7</f>
        <v>83.48</v>
      </c>
      <c r="C15" s="10">
        <f>C7</f>
        <v>85.73</v>
      </c>
      <c r="D15" s="10">
        <f>D7</f>
        <v>89.75</v>
      </c>
      <c r="E15" s="11">
        <f>+D15-C15</f>
        <v>4.019999999999996</v>
      </c>
      <c r="F15" s="12">
        <f>IF(C15=0,"N/A  ",E15/C15)</f>
        <v>0.046891403242738786</v>
      </c>
    </row>
    <row r="16" spans="1:6" ht="15.75" thickBot="1">
      <c r="A16" s="26" t="s">
        <v>22</v>
      </c>
      <c r="B16" s="27">
        <f>115.46-B15</f>
        <v>31.97999999999999</v>
      </c>
      <c r="C16" s="27">
        <f>115.73-C15</f>
        <v>30</v>
      </c>
      <c r="D16" s="27">
        <f>121.45-D15</f>
        <v>31.700000000000003</v>
      </c>
      <c r="E16" s="28">
        <f>+D16-C16</f>
        <v>1.7000000000000028</v>
      </c>
      <c r="F16" s="29">
        <f>IF(C16=0,"N/A  ",E16/C16)</f>
        <v>0.05666666666666676</v>
      </c>
    </row>
    <row r="17" ht="15">
      <c r="F17" s="1" t="s">
        <v>23</v>
      </c>
    </row>
    <row r="18" ht="15">
      <c r="B18" s="30"/>
    </row>
    <row r="20" spans="1:2" ht="15">
      <c r="A20" s="1" t="s">
        <v>23</v>
      </c>
      <c r="B20" s="1" t="s">
        <v>23</v>
      </c>
    </row>
    <row r="21" ht="15">
      <c r="A21" s="1" t="s">
        <v>23</v>
      </c>
    </row>
    <row r="23" ht="15">
      <c r="A23" s="1" t="s">
        <v>23</v>
      </c>
    </row>
    <row r="24" spans="1:3" ht="15">
      <c r="A24" s="1" t="s">
        <v>23</v>
      </c>
      <c r="C24" s="1" t="s">
        <v>23</v>
      </c>
    </row>
  </sheetData>
  <mergeCells count="4">
    <mergeCell ref="A1:F1"/>
    <mergeCell ref="A2:F2"/>
    <mergeCell ref="B3:B5"/>
    <mergeCell ref="E3:F4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coxenrid</cp:lastModifiedBy>
  <cp:lastPrinted>2007-01-31T13:38:20Z</cp:lastPrinted>
  <dcterms:created xsi:type="dcterms:W3CDTF">2007-01-30T16:52:25Z</dcterms:created>
  <dcterms:modified xsi:type="dcterms:W3CDTF">2007-01-31T13:38:22Z</dcterms:modified>
  <cp:category/>
  <cp:version/>
  <cp:contentType/>
  <cp:contentStatus/>
</cp:coreProperties>
</file>