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5000" windowHeight="7935"/>
  </bookViews>
  <sheets>
    <sheet name="OPP Subactivity Graph" sheetId="1" r:id="rId1"/>
    <sheet name="OPP Subactivity Table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G8" i="2"/>
  <c r="F8"/>
  <c r="E8"/>
  <c r="D8"/>
  <c r="C8"/>
  <c r="B8"/>
  <c r="K4"/>
  <c r="K8" s="1"/>
  <c r="J4"/>
  <c r="J8" s="1"/>
  <c r="I4"/>
  <c r="I8" s="1"/>
  <c r="H4"/>
  <c r="H3"/>
  <c r="H8" s="1"/>
</calcChain>
</file>

<file path=xl/sharedStrings.xml><?xml version="1.0" encoding="utf-8"?>
<sst xmlns="http://schemas.openxmlformats.org/spreadsheetml/2006/main" count="17" uniqueCount="17">
  <si>
    <t>FY04</t>
  </si>
  <si>
    <t>FY05</t>
  </si>
  <si>
    <t>FY06</t>
  </si>
  <si>
    <t>FY07</t>
  </si>
  <si>
    <t>FY08</t>
  </si>
  <si>
    <t>FY09</t>
  </si>
  <si>
    <t>FY10</t>
  </si>
  <si>
    <t xml:space="preserve">FY11 </t>
  </si>
  <si>
    <t>FY12</t>
  </si>
  <si>
    <t>FY13</t>
  </si>
  <si>
    <t>ARC</t>
  </si>
  <si>
    <t>ANT</t>
  </si>
  <si>
    <t>AIL</t>
  </si>
  <si>
    <t>USALS</t>
  </si>
  <si>
    <t>PEHS</t>
  </si>
  <si>
    <t>USCG-PI</t>
  </si>
  <si>
    <t>Total, OPP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</si>
</sst>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.00"/>
    <numFmt numFmtId="165" formatCode="#,##0.00;\-#,##0.00;&quot;-&quot;??"/>
  </numFmts>
  <fonts count="4">
    <font>
      <sz val="11"/>
      <color theme="1"/>
      <name val="Times New Roman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2" fillId="0" borderId="2" xfId="0" applyNumberFormat="1" applyFon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164" fontId="2" fillId="0" borderId="3" xfId="0" applyNumberFormat="1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2" fillId="0" borderId="1" xfId="0" applyFont="1" applyBorder="1"/>
    <xf numFmtId="0" fontId="0" fillId="0" borderId="0" xfId="0" applyBorder="1"/>
    <xf numFmtId="0" fontId="3" fillId="0" borderId="0" xfId="0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Fill="1"/>
    <xf numFmtId="165" fontId="3" fillId="0" borderId="0" xfId="0" applyNumberFormat="1" applyFont="1" applyBorder="1"/>
    <xf numFmtId="165" fontId="3" fillId="0" borderId="0" xfId="0" applyNumberFormat="1" applyFont="1" applyFill="1" applyBorder="1"/>
    <xf numFmtId="2" fontId="0" fillId="0" borderId="0" xfId="0" applyNumberFormat="1" applyBorder="1"/>
    <xf numFmtId="38" fontId="0" fillId="0" borderId="2" xfId="0" applyNumberFormat="1" applyBorder="1"/>
    <xf numFmtId="8" fontId="0" fillId="0" borderId="0" xfId="0" applyNumberFormat="1" applyBorder="1"/>
    <xf numFmtId="38" fontId="0" fillId="0" borderId="0" xfId="0" applyNumberFormat="1" applyBorder="1"/>
    <xf numFmtId="164" fontId="0" fillId="0" borderId="0" xfId="0" applyNumberFormat="1" applyBorder="1"/>
    <xf numFmtId="8" fontId="3" fillId="0" borderId="0" xfId="0" applyNumberFormat="1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OPP Subactivity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6946958958994869"/>
          <c:y val="2.0662551149026338E-2"/>
        </c:manualLayout>
      </c:layout>
    </c:title>
    <c:plotArea>
      <c:layout>
        <c:manualLayout>
          <c:layoutTarget val="inner"/>
          <c:xMode val="edge"/>
          <c:yMode val="edge"/>
          <c:x val="7.4678700498578179E-2"/>
          <c:y val="0.15257223658251562"/>
          <c:w val="0.71880653931711502"/>
          <c:h val="0.59528504164992158"/>
        </c:manualLayout>
      </c:layout>
      <c:lineChart>
        <c:grouping val="standard"/>
        <c:ser>
          <c:idx val="0"/>
          <c:order val="0"/>
          <c:tx>
            <c:strRef>
              <c:f>'OPP Subactivity Table'!$A$2</c:f>
              <c:strCache>
                <c:ptCount val="1"/>
                <c:pt idx="0">
                  <c:v>ARC</c:v>
                </c:pt>
              </c:strCache>
            </c:strRef>
          </c:tx>
          <c:spPr>
            <a:ln w="12700"/>
          </c:spPr>
          <c:cat>
            <c:strRef>
              <c:f>'OPP Subactivity Table'!$B$1:$K$1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 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'OPP Subactivity Table'!$B$2:$K$2</c:f>
              <c:numCache>
                <c:formatCode>"$"#,##0.00</c:formatCode>
                <c:ptCount val="10"/>
                <c:pt idx="0">
                  <c:v>75.319999999999993</c:v>
                </c:pt>
                <c:pt idx="1">
                  <c:v>76.099999999999994</c:v>
                </c:pt>
                <c:pt idx="2">
                  <c:v>74.209999999999994</c:v>
                </c:pt>
                <c:pt idx="3">
                  <c:v>89.27</c:v>
                </c:pt>
                <c:pt idx="4">
                  <c:v>91.19</c:v>
                </c:pt>
                <c:pt idx="5">
                  <c:v>190.46</c:v>
                </c:pt>
                <c:pt idx="6">
                  <c:v>105.28998300000001</c:v>
                </c:pt>
                <c:pt idx="7">
                  <c:v>105.86</c:v>
                </c:pt>
                <c:pt idx="8">
                  <c:v>102.76</c:v>
                </c:pt>
                <c:pt idx="9">
                  <c:v>108.51</c:v>
                </c:pt>
              </c:numCache>
            </c:numRef>
          </c:val>
        </c:ser>
        <c:ser>
          <c:idx val="1"/>
          <c:order val="1"/>
          <c:tx>
            <c:strRef>
              <c:f>'OPP Subactivity Table'!$A$3</c:f>
              <c:strCache>
                <c:ptCount val="1"/>
                <c:pt idx="0">
                  <c:v>ANT</c:v>
                </c:pt>
              </c:strCache>
            </c:strRef>
          </c:tx>
          <c:spPr>
            <a:ln w="12700"/>
          </c:spPr>
          <c:cat>
            <c:strRef>
              <c:f>'OPP Subactivity Table'!$B$1:$K$1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 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'OPP Subactivity Table'!$B$3:$K$3</c:f>
              <c:numCache>
                <c:formatCode>"$"#,##0.00</c:formatCode>
                <c:ptCount val="10"/>
                <c:pt idx="0">
                  <c:v>45.06</c:v>
                </c:pt>
                <c:pt idx="1">
                  <c:v>46.19</c:v>
                </c:pt>
                <c:pt idx="2">
                  <c:v>48.21</c:v>
                </c:pt>
                <c:pt idx="3">
                  <c:v>56.65</c:v>
                </c:pt>
                <c:pt idx="4">
                  <c:v>59.06</c:v>
                </c:pt>
                <c:pt idx="5">
                  <c:v>133.18</c:v>
                </c:pt>
                <c:pt idx="6">
                  <c:v>72.105394999999987</c:v>
                </c:pt>
                <c:pt idx="7">
                  <c:v>69.069999999999993</c:v>
                </c:pt>
                <c:pt idx="8">
                  <c:v>69.75</c:v>
                </c:pt>
                <c:pt idx="9">
                  <c:v>75.8</c:v>
                </c:pt>
              </c:numCache>
            </c:numRef>
          </c:val>
        </c:ser>
        <c:ser>
          <c:idx val="2"/>
          <c:order val="2"/>
          <c:tx>
            <c:strRef>
              <c:f>'OPP Subactivity Table'!$A$4</c:f>
              <c:strCache>
                <c:ptCount val="1"/>
                <c:pt idx="0">
                  <c:v>AIL</c:v>
                </c:pt>
              </c:strCache>
            </c:strRef>
          </c:tx>
          <c:spPr>
            <a:ln w="12700"/>
          </c:spPr>
          <c:cat>
            <c:strRef>
              <c:f>'OPP Subactivity Table'!$B$1:$K$1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 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'OPP Subactivity Table'!$B$4:$K$4</c:f>
              <c:numCache>
                <c:formatCode>"$"#,##0.00</c:formatCode>
                <c:ptCount val="10"/>
                <c:pt idx="0">
                  <c:v>147.04</c:v>
                </c:pt>
                <c:pt idx="1">
                  <c:v>146.53</c:v>
                </c:pt>
                <c:pt idx="2">
                  <c:v>136.51</c:v>
                </c:pt>
                <c:pt idx="3">
                  <c:v>166.24</c:v>
                </c:pt>
                <c:pt idx="4">
                  <c:v>172.45</c:v>
                </c:pt>
                <c:pt idx="5">
                  <c:v>192.92</c:v>
                </c:pt>
                <c:pt idx="6">
                  <c:v>202.24</c:v>
                </c:pt>
                <c:pt idx="7">
                  <c:v>191.89000000000004</c:v>
                </c:pt>
                <c:pt idx="8">
                  <c:v>189.22000000000003</c:v>
                </c:pt>
                <c:pt idx="9">
                  <c:v>190.81</c:v>
                </c:pt>
              </c:numCache>
            </c:numRef>
          </c:val>
        </c:ser>
        <c:ser>
          <c:idx val="3"/>
          <c:order val="3"/>
          <c:tx>
            <c:strRef>
              <c:f>'OPP Subactivity Table'!$A$5</c:f>
              <c:strCache>
                <c:ptCount val="1"/>
                <c:pt idx="0">
                  <c:v>USALS</c:v>
                </c:pt>
              </c:strCache>
            </c:strRef>
          </c:tx>
          <c:spPr>
            <a:ln w="12700"/>
          </c:spPr>
          <c:cat>
            <c:strRef>
              <c:f>'OPP Subactivity Table'!$B$1:$K$1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 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'OPP Subactivity Table'!$B$5:$K$5</c:f>
              <c:numCache>
                <c:formatCode>"$"#,##0.00</c:formatCode>
                <c:ptCount val="10"/>
                <c:pt idx="0">
                  <c:v>67.540000000000006</c:v>
                </c:pt>
                <c:pt idx="1">
                  <c:v>70.260000000000005</c:v>
                </c:pt>
                <c:pt idx="2">
                  <c:v>66.66</c:v>
                </c:pt>
                <c:pt idx="3">
                  <c:v>67.52</c:v>
                </c:pt>
                <c:pt idx="4">
                  <c:v>67.63</c:v>
                </c:pt>
                <c:pt idx="5">
                  <c:v>69.239999999999995</c:v>
                </c:pt>
                <c:pt idx="6">
                  <c:v>67.52</c:v>
                </c:pt>
                <c:pt idx="7">
                  <c:v>67.52</c:v>
                </c:pt>
                <c:pt idx="8">
                  <c:v>67.52</c:v>
                </c:pt>
                <c:pt idx="9">
                  <c:v>67.52</c:v>
                </c:pt>
              </c:numCache>
            </c:numRef>
          </c:val>
        </c:ser>
        <c:ser>
          <c:idx val="4"/>
          <c:order val="4"/>
          <c:tx>
            <c:strRef>
              <c:f>'OPP Subactivity Table'!$A$6</c:f>
              <c:strCache>
                <c:ptCount val="1"/>
                <c:pt idx="0">
                  <c:v>PEHS</c:v>
                </c:pt>
              </c:strCache>
            </c:strRef>
          </c:tx>
          <c:spPr>
            <a:ln w="12700"/>
          </c:spPr>
          <c:cat>
            <c:strRef>
              <c:f>'OPP Subactivity Table'!$B$1:$K$1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 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'OPP Subactivity Table'!$B$6:$K$6</c:f>
              <c:numCache>
                <c:formatCode>"$"#,##0.00</c:formatCode>
                <c:ptCount val="10"/>
                <c:pt idx="0">
                  <c:v>5.0999999999999996</c:v>
                </c:pt>
                <c:pt idx="1">
                  <c:v>0.25</c:v>
                </c:pt>
                <c:pt idx="2">
                  <c:v>5.01</c:v>
                </c:pt>
                <c:pt idx="3">
                  <c:v>5.79</c:v>
                </c:pt>
                <c:pt idx="4">
                  <c:v>5.91</c:v>
                </c:pt>
                <c:pt idx="5">
                  <c:v>6.12</c:v>
                </c:pt>
                <c:pt idx="6">
                  <c:v>6.8401969999999999</c:v>
                </c:pt>
                <c:pt idx="7">
                  <c:v>6.36</c:v>
                </c:pt>
                <c:pt idx="8">
                  <c:v>6.62</c:v>
                </c:pt>
                <c:pt idx="9">
                  <c:v>7.1</c:v>
                </c:pt>
              </c:numCache>
            </c:numRef>
          </c:val>
        </c:ser>
        <c:ser>
          <c:idx val="5"/>
          <c:order val="5"/>
          <c:tx>
            <c:strRef>
              <c:f>'OPP Subactivity Table'!$A$7</c:f>
              <c:strCache>
                <c:ptCount val="1"/>
                <c:pt idx="0">
                  <c:v>USCG-PI</c:v>
                </c:pt>
              </c:strCache>
            </c:strRef>
          </c:tx>
          <c:spPr>
            <a:ln w="12700"/>
          </c:spPr>
          <c:cat>
            <c:strRef>
              <c:f>'OPP Subactivity Table'!$B$1:$K$1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 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'OPP Subactivity Table'!$B$7:$K$7</c:f>
              <c:numCache>
                <c:formatCode>"$"#,##0.00</c:formatCode>
                <c:ptCount val="10"/>
                <c:pt idx="1">
                  <c:v>9.1999999999999993</c:v>
                </c:pt>
                <c:pt idx="2">
                  <c:v>59.94</c:v>
                </c:pt>
                <c:pt idx="3">
                  <c:v>52.96</c:v>
                </c:pt>
                <c:pt idx="4">
                  <c:v>50.89</c:v>
                </c:pt>
                <c:pt idx="5">
                  <c:v>53.52</c:v>
                </c:pt>
              </c:numCache>
            </c:numRef>
          </c:val>
        </c:ser>
        <c:marker val="1"/>
        <c:axId val="107690240"/>
        <c:axId val="107705856"/>
      </c:lineChart>
      <c:catAx>
        <c:axId val="107690240"/>
        <c:scaling>
          <c:orientation val="minMax"/>
        </c:scaling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7705856"/>
        <c:crosses val="autoZero"/>
        <c:auto val="1"/>
        <c:lblAlgn val="ctr"/>
        <c:lblOffset val="100"/>
        <c:tickLblSkip val="1"/>
        <c:tickMarkSkip val="1"/>
      </c:catAx>
      <c:valAx>
        <c:axId val="107705856"/>
        <c:scaling>
          <c:orientation val="minMax"/>
          <c:max val="250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7690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005155217922964"/>
          <c:y val="0.23766857486025358"/>
          <c:w val="0.16084793672201494"/>
          <c:h val="0.4304610148514853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391916</xdr:colOff>
      <xdr:row>18</xdr:row>
      <xdr:rowOff>74488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0.82991</cdr:y>
    </cdr:from>
    <cdr:to>
      <cdr:x>0.99975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907587"/>
          <a:ext cx="5876846" cy="595901"/>
        </a:xfrm>
        <a:prstGeom xmlns:a="http://schemas.openxmlformats.org/drawingml/2006/main" prst="rect">
          <a:avLst/>
        </a:prstGeom>
        <a:ln xmlns:a="http://schemas.openxmlformats.org/drawingml/2006/main" w="0">
          <a:noFill/>
        </a:ln>
      </cdr:spPr>
      <cdr:txBody>
        <a:bodyPr xmlns:a="http://schemas.openxmlformats.org/drawingml/2006/main" vertOverflow="clip" wrap="square" lIns="45720" tIns="27432" rIns="45720" bIns="27432" rtlCol="0" anchor="b" anchorCtr="1"/>
        <a:lstStyle xmlns:a="http://schemas.openxmlformats.org/drawingml/2006/main"/>
        <a:p xmlns:a="http://schemas.openxmlformats.org/drawingml/2006/main">
          <a:pPr algn="l"/>
          <a:r>
            <a:rPr lang="en-US" sz="900">
              <a:latin typeface="Times New Roman" pitchFamily="18" charset="0"/>
              <a:cs typeface="Times New Roman" pitchFamily="18" charset="0"/>
            </a:rPr>
            <a:t>FY 2009 funding reflects</a:t>
          </a:r>
          <a:r>
            <a:rPr lang="en-US" sz="900" baseline="0">
              <a:latin typeface="Times New Roman" pitchFamily="18" charset="0"/>
              <a:cs typeface="Times New Roman" pitchFamily="18" charset="0"/>
            </a:rPr>
            <a:t> both the FY 2009 omnibus appropriation and funding provided through the American Recovery and Reinvestment Act of 2009 (P.L. 111-5).</a:t>
          </a:r>
        </a:p>
        <a:p xmlns:a="http://schemas.openxmlformats.org/drawingml/2006/main">
          <a:pPr algn="l"/>
          <a:r>
            <a:rPr lang="en-US" sz="900" baseline="0">
              <a:latin typeface="Times New Roman" pitchFamily="18" charset="0"/>
              <a:cs typeface="Times New Roman" pitchFamily="18" charset="0"/>
            </a:rPr>
            <a:t>OPP funding in FY 2010 and FY 2011 excludes appropriation transfers to the U.S. Coast Guard for Polar Icebreaking activities per Congressional mandates.</a:t>
          </a:r>
          <a:endParaRPr lang="en-US" sz="9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P%20Funding%20FY%202004%20-%20FY%202013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P Funding FY 2004 - FY 201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D21" sqref="D21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D22" sqref="D22"/>
    </sheetView>
  </sheetViews>
  <sheetFormatPr defaultRowHeight="15"/>
  <cols>
    <col min="1" max="1" width="10.85546875" customWidth="1"/>
    <col min="2" max="2" width="10.28515625" customWidth="1"/>
    <col min="3" max="3" width="10" customWidth="1"/>
    <col min="4" max="4" width="10.28515625" customWidth="1"/>
    <col min="5" max="5" width="12.140625" bestFit="1" customWidth="1"/>
    <col min="6" max="6" width="11.140625" customWidth="1"/>
    <col min="7" max="8" width="11.85546875" customWidth="1"/>
    <col min="9" max="9" width="9.42578125" bestFit="1" customWidth="1"/>
    <col min="10" max="10" width="10.7109375" customWidth="1"/>
  </cols>
  <sheetData>
    <row r="1" spans="1:11" ht="26.2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3" t="s">
        <v>8</v>
      </c>
      <c r="K1" s="4" t="s">
        <v>9</v>
      </c>
    </row>
    <row r="2" spans="1:11">
      <c r="A2" s="5" t="s">
        <v>10</v>
      </c>
      <c r="B2" s="6">
        <v>75.319999999999993</v>
      </c>
      <c r="C2" s="7">
        <v>76.099999999999994</v>
      </c>
      <c r="D2" s="7">
        <v>74.209999999999994</v>
      </c>
      <c r="E2" s="8">
        <v>89.27</v>
      </c>
      <c r="F2" s="8">
        <v>91.19</v>
      </c>
      <c r="G2" s="8">
        <v>190.46</v>
      </c>
      <c r="H2" s="9">
        <v>105.28998300000001</v>
      </c>
      <c r="I2" s="8">
        <v>105.86</v>
      </c>
      <c r="J2" s="8">
        <v>102.76</v>
      </c>
      <c r="K2" s="9">
        <v>108.51</v>
      </c>
    </row>
    <row r="3" spans="1:11">
      <c r="A3" s="5" t="s">
        <v>11</v>
      </c>
      <c r="B3" s="6">
        <v>45.06</v>
      </c>
      <c r="C3" s="7">
        <v>46.19</v>
      </c>
      <c r="D3" s="7">
        <v>48.21</v>
      </c>
      <c r="E3" s="8">
        <v>56.65</v>
      </c>
      <c r="F3" s="8">
        <v>59.06</v>
      </c>
      <c r="G3" s="8">
        <v>133.18</v>
      </c>
      <c r="H3" s="9">
        <f>70.060127+2.045268</f>
        <v>72.105394999999987</v>
      </c>
      <c r="I3" s="8">
        <v>69.069999999999993</v>
      </c>
      <c r="J3" s="8">
        <v>69.75</v>
      </c>
      <c r="K3" s="9">
        <v>75.8</v>
      </c>
    </row>
    <row r="4" spans="1:11">
      <c r="A4" s="5" t="s">
        <v>12</v>
      </c>
      <c r="B4" s="6">
        <v>147.04</v>
      </c>
      <c r="C4" s="7">
        <v>146.53</v>
      </c>
      <c r="D4" s="7">
        <v>136.51</v>
      </c>
      <c r="E4" s="8">
        <v>166.24</v>
      </c>
      <c r="F4" s="8">
        <v>172.45</v>
      </c>
      <c r="G4" s="8">
        <v>192.92</v>
      </c>
      <c r="H4" s="9">
        <f>269.76-H5</f>
        <v>202.24</v>
      </c>
      <c r="I4" s="8">
        <f>259.41-I5</f>
        <v>191.89000000000004</v>
      </c>
      <c r="J4" s="8">
        <f>256.74-J5</f>
        <v>189.22000000000003</v>
      </c>
      <c r="K4" s="9">
        <f>258.33-K5</f>
        <v>190.81</v>
      </c>
    </row>
    <row r="5" spans="1:11">
      <c r="A5" s="5" t="s">
        <v>13</v>
      </c>
      <c r="B5" s="6">
        <v>67.540000000000006</v>
      </c>
      <c r="C5" s="7">
        <v>70.260000000000005</v>
      </c>
      <c r="D5" s="7">
        <v>66.66</v>
      </c>
      <c r="E5" s="8">
        <v>67.52</v>
      </c>
      <c r="F5" s="8">
        <v>67.63</v>
      </c>
      <c r="G5" s="8">
        <v>69.239999999999995</v>
      </c>
      <c r="H5" s="9">
        <v>67.52</v>
      </c>
      <c r="I5" s="8">
        <v>67.52</v>
      </c>
      <c r="J5" s="8">
        <v>67.52</v>
      </c>
      <c r="K5" s="9">
        <v>67.52</v>
      </c>
    </row>
    <row r="6" spans="1:11">
      <c r="A6" s="5" t="s">
        <v>14</v>
      </c>
      <c r="B6" s="6">
        <v>5.0999999999999996</v>
      </c>
      <c r="C6" s="7">
        <v>0.25</v>
      </c>
      <c r="D6" s="7">
        <v>5.01</v>
      </c>
      <c r="E6" s="8">
        <v>5.79</v>
      </c>
      <c r="F6" s="8">
        <v>5.91</v>
      </c>
      <c r="G6" s="8">
        <v>6.12</v>
      </c>
      <c r="H6" s="9">
        <v>6.8401969999999999</v>
      </c>
      <c r="I6" s="8">
        <v>6.36</v>
      </c>
      <c r="J6" s="8">
        <v>6.62</v>
      </c>
      <c r="K6" s="9">
        <v>7.1</v>
      </c>
    </row>
    <row r="7" spans="1:11">
      <c r="A7" s="10" t="s">
        <v>15</v>
      </c>
      <c r="B7" s="11"/>
      <c r="C7" s="11">
        <v>9.1999999999999993</v>
      </c>
      <c r="D7" s="11">
        <v>59.94</v>
      </c>
      <c r="E7" s="12">
        <v>52.96</v>
      </c>
      <c r="F7" s="12">
        <v>50.89</v>
      </c>
      <c r="G7" s="12">
        <v>53.52</v>
      </c>
      <c r="H7" s="13"/>
      <c r="I7" s="14"/>
      <c r="J7" s="11"/>
      <c r="K7" s="27"/>
    </row>
    <row r="8" spans="1:11">
      <c r="A8" s="7" t="s">
        <v>16</v>
      </c>
      <c r="B8" s="7">
        <f t="shared" ref="B8:H8" si="0">SUM(B2:B7)</f>
        <v>340.06</v>
      </c>
      <c r="C8" s="7">
        <f t="shared" si="0"/>
        <v>348.53</v>
      </c>
      <c r="D8" s="7">
        <f t="shared" si="0"/>
        <v>390.53999999999991</v>
      </c>
      <c r="E8" s="7">
        <f t="shared" si="0"/>
        <v>438.42999999999995</v>
      </c>
      <c r="F8" s="7">
        <f t="shared" si="0"/>
        <v>447.13</v>
      </c>
      <c r="G8" s="7">
        <f t="shared" si="0"/>
        <v>645.43999999999994</v>
      </c>
      <c r="H8" s="7">
        <f t="shared" si="0"/>
        <v>453.99557499999997</v>
      </c>
      <c r="I8" s="7">
        <f>SUM(I2:I7)</f>
        <v>440.70000000000005</v>
      </c>
      <c r="J8" s="7">
        <f t="shared" ref="J8" si="1">SUM(J2:J7)</f>
        <v>435.87</v>
      </c>
      <c r="K8" s="7">
        <f>SUM(K2:K7)</f>
        <v>449.74</v>
      </c>
    </row>
    <row r="10" spans="1:11">
      <c r="D10" s="15"/>
      <c r="E10" s="15"/>
      <c r="F10" s="15"/>
      <c r="G10" s="15"/>
      <c r="H10" s="15"/>
      <c r="I10" s="15"/>
    </row>
    <row r="11" spans="1:11">
      <c r="D11" s="15"/>
      <c r="E11" s="15"/>
      <c r="F11" s="15"/>
      <c r="G11" s="15"/>
      <c r="H11" s="15"/>
      <c r="I11" s="15"/>
    </row>
    <row r="12" spans="1:11" ht="15.75">
      <c r="D12" s="15"/>
      <c r="E12" s="16"/>
      <c r="F12" s="16"/>
      <c r="G12" s="16"/>
      <c r="H12" s="16"/>
      <c r="I12" s="17"/>
      <c r="J12" s="18"/>
    </row>
    <row r="13" spans="1:11" ht="15.75">
      <c r="D13" s="15"/>
      <c r="E13" s="19"/>
      <c r="F13" s="19"/>
      <c r="G13" s="20"/>
      <c r="H13" s="20"/>
      <c r="I13" s="15"/>
    </row>
    <row r="14" spans="1:11" ht="15.75">
      <c r="D14" s="15"/>
      <c r="E14" s="19"/>
      <c r="F14" s="19"/>
      <c r="G14" s="20"/>
      <c r="H14" s="21"/>
      <c r="I14" s="15"/>
    </row>
    <row r="15" spans="1:11" ht="15.75">
      <c r="A15" s="22"/>
      <c r="B15" s="23"/>
      <c r="C15" s="23"/>
      <c r="D15" s="23"/>
      <c r="E15" s="19"/>
      <c r="F15" s="19"/>
      <c r="G15" s="20"/>
      <c r="H15" s="20"/>
      <c r="I15" s="15"/>
    </row>
    <row r="16" spans="1:11" ht="15.75">
      <c r="A16" s="24"/>
      <c r="B16" s="23"/>
      <c r="C16" s="23"/>
      <c r="D16" s="23"/>
      <c r="E16" s="19"/>
      <c r="F16" s="19"/>
      <c r="G16" s="20"/>
      <c r="H16" s="20"/>
      <c r="I16" s="15"/>
    </row>
    <row r="17" spans="1:9" ht="15.75">
      <c r="A17" s="24"/>
      <c r="B17" s="23"/>
      <c r="C17" s="23"/>
      <c r="D17" s="23"/>
      <c r="E17" s="19"/>
      <c r="F17" s="19"/>
      <c r="G17" s="20"/>
      <c r="H17" s="20"/>
      <c r="I17" s="15"/>
    </row>
    <row r="18" spans="1:9" ht="15.75">
      <c r="A18" s="24"/>
      <c r="B18" s="23"/>
      <c r="C18" s="23"/>
      <c r="D18" s="23"/>
      <c r="E18" s="19"/>
      <c r="F18" s="19"/>
      <c r="G18" s="20"/>
      <c r="H18" s="20"/>
      <c r="I18" s="15"/>
    </row>
    <row r="19" spans="1:9" ht="15.75">
      <c r="A19" s="15"/>
      <c r="B19" s="25"/>
      <c r="C19" s="25"/>
      <c r="D19" s="25"/>
      <c r="E19" s="26"/>
      <c r="F19" s="26"/>
      <c r="G19" s="26"/>
      <c r="H19" s="26"/>
      <c r="I19" s="15"/>
    </row>
    <row r="20" spans="1:9">
      <c r="A20" s="15"/>
      <c r="B20" s="15"/>
      <c r="C20" s="15"/>
      <c r="D20" s="15"/>
      <c r="E20" s="15"/>
      <c r="F20" s="15"/>
      <c r="G20" s="15"/>
      <c r="H20" s="15"/>
      <c r="I2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OPP Subactivity Graph</vt:lpstr>
      <vt:lpstr>OPP Subactivity Table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2012-02-07T17:23:32Z</dcterms:created>
  <dcterms:modified xsi:type="dcterms:W3CDTF">2012-02-07T17:26:10Z</dcterms:modified>
</cp:coreProperties>
</file>