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75" windowHeight="9210"/>
  </bookViews>
  <sheets>
    <sheet name="Total Obligations for ATST" sheetId="1" r:id="rId1"/>
  </sheets>
  <calcPr calcId="125725"/>
</workbook>
</file>

<file path=xl/calcChain.xml><?xml version="1.0" encoding="utf-8"?>
<calcChain xmlns="http://schemas.openxmlformats.org/spreadsheetml/2006/main">
  <c r="J14" i="1"/>
  <c r="J15" s="1"/>
  <c r="I14"/>
  <c r="I15" s="1"/>
  <c r="H14"/>
  <c r="H15" s="1"/>
  <c r="G14"/>
  <c r="G15" s="1"/>
  <c r="F14"/>
  <c r="F15" s="1"/>
  <c r="E14"/>
  <c r="E15" s="1"/>
  <c r="D14"/>
  <c r="D15" s="1"/>
  <c r="C14"/>
  <c r="C15" s="1"/>
  <c r="B13"/>
  <c r="B14" s="1"/>
  <c r="B12"/>
  <c r="J9"/>
  <c r="I9"/>
  <c r="H9"/>
  <c r="G9"/>
  <c r="F9"/>
  <c r="E9"/>
  <c r="D9"/>
  <c r="C9"/>
  <c r="B8"/>
  <c r="B6"/>
  <c r="B9" s="1"/>
  <c r="B15" l="1"/>
</calcChain>
</file>

<file path=xl/sharedStrings.xml><?xml version="1.0" encoding="utf-8"?>
<sst xmlns="http://schemas.openxmlformats.org/spreadsheetml/2006/main" count="25" uniqueCount="24">
  <si>
    <t>Total Obligations for ATST</t>
  </si>
  <si>
    <t>(Dollars in Millions)</t>
  </si>
  <si>
    <r>
      <t>Prior
Years</t>
    </r>
    <r>
      <rPr>
        <vertAlign val="superscript"/>
        <sz val="9"/>
        <rFont val="Times New Roman"/>
        <family val="1"/>
      </rPr>
      <t>1</t>
    </r>
  </si>
  <si>
    <t>FY 2011
Actual</t>
  </si>
  <si>
    <t>FY 2012
Estimate</t>
  </si>
  <si>
    <t>FY 2013
Request</t>
  </si>
  <si>
    <t>ESTIMATES</t>
  </si>
  <si>
    <t>FY 2014</t>
  </si>
  <si>
    <t>FY 2015</t>
  </si>
  <si>
    <t>FY 2016</t>
  </si>
  <si>
    <t>FY 2017</t>
  </si>
  <si>
    <t>FY 2018</t>
  </si>
  <si>
    <t>R&amp;RA Obligations:</t>
  </si>
  <si>
    <t>Concept &amp; Development</t>
  </si>
  <si>
    <r>
      <t>Management &amp; Operations</t>
    </r>
    <r>
      <rPr>
        <vertAlign val="superscript"/>
        <sz val="9"/>
        <rFont val="Times New Roman"/>
        <family val="1"/>
      </rPr>
      <t>2</t>
    </r>
  </si>
  <si>
    <t>ARRA</t>
  </si>
  <si>
    <t>Subtotal, R&amp;RA Obligations</t>
  </si>
  <si>
    <t>MREFC Obligations:</t>
  </si>
  <si>
    <t>Implementation</t>
  </si>
  <si>
    <t>Subtotal, MREFC Obligations</t>
  </si>
  <si>
    <t>TOTAL Obligations</t>
  </si>
  <si>
    <t>Totals may not add due to rounding.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</si>
  <si>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Concept &amp; Development funding and Implementation funding are cumulative of all prior years.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</si>
  <si>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Of the total Management &amp; Operations funding, $2.0 million per year for FY 2011 through FY 2020 is for cultural mitigation activities as agreed to during the compliance process.</t>
    </r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</si>
</sst>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&quot;$&quot;#,##0.00"/>
    <numFmt numFmtId="166" formatCode="#,##0.00;\-#,##0.00;&quot;-&quot;??"/>
  </numFmts>
  <fonts count="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0" fontId="7" fillId="0" borderId="0" xfId="0" applyFont="1" applyFill="1"/>
    <xf numFmtId="0" fontId="2" fillId="0" borderId="0" xfId="0" applyFont="1" applyFill="1"/>
    <xf numFmtId="0" fontId="7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>
      <selection activeCell="E19" sqref="E19"/>
    </sheetView>
  </sheetViews>
  <sheetFormatPr defaultColWidth="8.85546875" defaultRowHeight="15"/>
  <cols>
    <col min="1" max="1" width="22" customWidth="1"/>
    <col min="2" max="10" width="7.28515625" customWidth="1"/>
    <col min="11" max="11" width="1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3"/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6"/>
      <c r="H3" s="6"/>
      <c r="I3" s="6"/>
      <c r="J3" s="6"/>
    </row>
    <row r="4" spans="1:10">
      <c r="A4" s="7"/>
      <c r="B4" s="8"/>
      <c r="C4" s="8"/>
      <c r="D4" s="8"/>
      <c r="E4" s="9"/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</row>
    <row r="5" spans="1:10" ht="12.6" customHeight="1">
      <c r="A5" s="11" t="s">
        <v>12</v>
      </c>
      <c r="B5" s="12"/>
      <c r="C5" s="12"/>
      <c r="D5" s="12"/>
      <c r="E5" s="13"/>
      <c r="F5" s="12"/>
      <c r="G5" s="12"/>
      <c r="H5" s="12"/>
      <c r="I5" s="12"/>
      <c r="J5" s="12"/>
    </row>
    <row r="6" spans="1:10" ht="12.6" customHeight="1">
      <c r="A6" s="14" t="s">
        <v>13</v>
      </c>
      <c r="B6" s="15">
        <f>16.84+3.57+0</f>
        <v>20.41</v>
      </c>
      <c r="C6" s="16">
        <v>0</v>
      </c>
      <c r="D6" s="16">
        <v>0</v>
      </c>
      <c r="E6" s="17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</row>
    <row r="7" spans="1:10" ht="15" customHeight="1">
      <c r="A7" s="14" t="s">
        <v>14</v>
      </c>
      <c r="B7" s="16">
        <v>0</v>
      </c>
      <c r="C7" s="16">
        <v>2</v>
      </c>
      <c r="D7" s="16">
        <v>2</v>
      </c>
      <c r="E7" s="17">
        <v>2</v>
      </c>
      <c r="F7" s="16">
        <v>7</v>
      </c>
      <c r="G7" s="16">
        <v>11</v>
      </c>
      <c r="H7" s="16">
        <v>13</v>
      </c>
      <c r="I7" s="16">
        <v>16</v>
      </c>
      <c r="J7" s="16">
        <v>18</v>
      </c>
    </row>
    <row r="8" spans="1:10" ht="12.6" customHeight="1">
      <c r="A8" s="18" t="s">
        <v>15</v>
      </c>
      <c r="B8" s="19">
        <f>0+3.1</f>
        <v>3.1</v>
      </c>
      <c r="C8" s="19">
        <v>0</v>
      </c>
      <c r="D8" s="19">
        <v>0</v>
      </c>
      <c r="E8" s="20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</row>
    <row r="9" spans="1:10" ht="12.6" customHeight="1">
      <c r="A9" s="14" t="s">
        <v>16</v>
      </c>
      <c r="B9" s="12">
        <f t="shared" ref="B9:J9" si="0">SUM(B6:B8)</f>
        <v>23.51</v>
      </c>
      <c r="C9" s="12">
        <f t="shared" si="0"/>
        <v>2</v>
      </c>
      <c r="D9" s="12">
        <f t="shared" si="0"/>
        <v>2</v>
      </c>
      <c r="E9" s="13">
        <f t="shared" si="0"/>
        <v>2</v>
      </c>
      <c r="F9" s="12">
        <f t="shared" si="0"/>
        <v>7</v>
      </c>
      <c r="G9" s="12">
        <f t="shared" si="0"/>
        <v>11</v>
      </c>
      <c r="H9" s="12">
        <f t="shared" si="0"/>
        <v>13</v>
      </c>
      <c r="I9" s="12">
        <f t="shared" si="0"/>
        <v>16</v>
      </c>
      <c r="J9" s="12">
        <f t="shared" si="0"/>
        <v>18</v>
      </c>
    </row>
    <row r="10" spans="1:10" ht="6" customHeight="1">
      <c r="A10" s="14"/>
      <c r="B10" s="14"/>
      <c r="C10" s="14"/>
      <c r="D10" s="14"/>
      <c r="E10" s="21"/>
      <c r="F10" s="14"/>
      <c r="G10" s="14"/>
      <c r="H10" s="14"/>
      <c r="I10" s="14"/>
      <c r="J10" s="14"/>
    </row>
    <row r="11" spans="1:10" ht="12.6" customHeight="1">
      <c r="A11" s="11" t="s">
        <v>17</v>
      </c>
      <c r="B11" s="14"/>
      <c r="C11" s="14"/>
      <c r="D11" s="14"/>
      <c r="E11" s="21"/>
      <c r="F11" s="14"/>
      <c r="G11" s="14"/>
      <c r="H11" s="14"/>
      <c r="I11" s="14"/>
      <c r="J11" s="14"/>
    </row>
    <row r="12" spans="1:10" ht="12.6" customHeight="1">
      <c r="A12" s="14" t="s">
        <v>18</v>
      </c>
      <c r="B12" s="16">
        <f>0+20</f>
        <v>20</v>
      </c>
      <c r="C12" s="16">
        <v>5</v>
      </c>
      <c r="D12" s="16">
        <v>10</v>
      </c>
      <c r="E12" s="17">
        <v>25</v>
      </c>
      <c r="F12" s="16">
        <v>42</v>
      </c>
      <c r="G12" s="16">
        <v>20</v>
      </c>
      <c r="H12" s="16">
        <v>20</v>
      </c>
      <c r="I12" s="16">
        <v>9.93</v>
      </c>
      <c r="J12" s="16">
        <v>0</v>
      </c>
    </row>
    <row r="13" spans="1:10" ht="12.6" customHeight="1">
      <c r="A13" s="18" t="s">
        <v>15</v>
      </c>
      <c r="B13" s="19">
        <f>0+146</f>
        <v>146</v>
      </c>
      <c r="C13" s="19">
        <v>0</v>
      </c>
      <c r="D13" s="19">
        <v>0</v>
      </c>
      <c r="E13" s="20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1:10" ht="12.6" customHeight="1" thickBot="1">
      <c r="A14" s="22" t="s">
        <v>19</v>
      </c>
      <c r="B14" s="12">
        <f t="shared" ref="B14:J14" si="1">SUM(B12:B13)</f>
        <v>166</v>
      </c>
      <c r="C14" s="12">
        <f t="shared" si="1"/>
        <v>5</v>
      </c>
      <c r="D14" s="12">
        <f t="shared" si="1"/>
        <v>10</v>
      </c>
      <c r="E14" s="13">
        <f t="shared" si="1"/>
        <v>25</v>
      </c>
      <c r="F14" s="12">
        <f t="shared" si="1"/>
        <v>42</v>
      </c>
      <c r="G14" s="12">
        <f t="shared" si="1"/>
        <v>20</v>
      </c>
      <c r="H14" s="12">
        <f t="shared" si="1"/>
        <v>20</v>
      </c>
      <c r="I14" s="12">
        <f t="shared" si="1"/>
        <v>9.93</v>
      </c>
      <c r="J14" s="12">
        <f t="shared" si="1"/>
        <v>0</v>
      </c>
    </row>
    <row r="15" spans="1:10" ht="12.6" customHeight="1" thickBot="1">
      <c r="A15" s="23" t="s">
        <v>20</v>
      </c>
      <c r="B15" s="24">
        <f t="shared" ref="B15:J15" si="2">B14+B9</f>
        <v>189.51</v>
      </c>
      <c r="C15" s="24">
        <f t="shared" si="2"/>
        <v>7</v>
      </c>
      <c r="D15" s="24">
        <f t="shared" si="2"/>
        <v>12</v>
      </c>
      <c r="E15" s="25">
        <f t="shared" si="2"/>
        <v>27</v>
      </c>
      <c r="F15" s="24">
        <f t="shared" si="2"/>
        <v>49</v>
      </c>
      <c r="G15" s="24">
        <f t="shared" si="2"/>
        <v>31</v>
      </c>
      <c r="H15" s="24">
        <f t="shared" si="2"/>
        <v>33</v>
      </c>
      <c r="I15" s="24">
        <f t="shared" si="2"/>
        <v>25.93</v>
      </c>
      <c r="J15" s="24">
        <f t="shared" si="2"/>
        <v>18</v>
      </c>
    </row>
    <row r="16" spans="1:10">
      <c r="A16" s="26" t="s">
        <v>21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8" t="s">
        <v>22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26.25" customHeight="1">
      <c r="A18" s="28" t="s">
        <v>23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7.25" customHeight="1"/>
  </sheetData>
  <mergeCells count="9">
    <mergeCell ref="A17:J17"/>
    <mergeCell ref="A18:J18"/>
    <mergeCell ref="A1:J1"/>
    <mergeCell ref="A2:J2"/>
    <mergeCell ref="B3:B4"/>
    <mergeCell ref="C3:C4"/>
    <mergeCell ref="D3:D4"/>
    <mergeCell ref="E3:E4"/>
    <mergeCell ref="F3:J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ATST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2012-02-07T21:27:56Z</cp:lastPrinted>
  <dcterms:created xsi:type="dcterms:W3CDTF">2012-02-07T21:27:22Z</dcterms:created>
  <dcterms:modified xsi:type="dcterms:W3CDTF">2012-02-08T16:36:13Z</dcterms:modified>
</cp:coreProperties>
</file>