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080" yWindow="5205" windowWidth="7440" windowHeight="8835"/>
  </bookViews>
  <sheets>
    <sheet name="NSF Workforce" sheetId="1" r:id="rId1"/>
  </sheets>
  <calcPr calcId="125725"/>
</workbook>
</file>

<file path=xl/calcChain.xml><?xml version="1.0" encoding="utf-8"?>
<calcChain xmlns="http://schemas.openxmlformats.org/spreadsheetml/2006/main">
  <c r="F25" i="1"/>
  <c r="E25"/>
  <c r="F24"/>
  <c r="E24"/>
  <c r="F23"/>
  <c r="E23"/>
  <c r="F20"/>
  <c r="E20"/>
  <c r="F19"/>
  <c r="E19"/>
  <c r="F18"/>
  <c r="E18"/>
  <c r="F17"/>
  <c r="E17"/>
  <c r="D16"/>
  <c r="E16" s="1"/>
  <c r="C16"/>
  <c r="B16"/>
  <c r="D14"/>
  <c r="E14" s="1"/>
  <c r="C14"/>
  <c r="C21" s="1"/>
  <c r="C26" s="1"/>
  <c r="B14"/>
  <c r="B21" s="1"/>
  <c r="B26" s="1"/>
  <c r="F13"/>
  <c r="E13"/>
  <c r="F12"/>
  <c r="E12"/>
  <c r="D9"/>
  <c r="E9" s="1"/>
  <c r="C9"/>
  <c r="B9"/>
  <c r="F8"/>
  <c r="E8"/>
  <c r="F7"/>
  <c r="E7"/>
  <c r="F16" l="1"/>
  <c r="F14"/>
  <c r="D21"/>
  <c r="F9"/>
  <c r="F21" l="1"/>
  <c r="D26"/>
  <c r="E21"/>
  <c r="E26" l="1"/>
  <c r="F26"/>
</calcChain>
</file>

<file path=xl/sharedStrings.xml><?xml version="1.0" encoding="utf-8"?>
<sst xmlns="http://schemas.openxmlformats.org/spreadsheetml/2006/main" count="33" uniqueCount="32">
  <si>
    <t>Amount</t>
  </si>
  <si>
    <t>Percent</t>
  </si>
  <si>
    <t>Full-Time Equivalents (FTE)</t>
  </si>
  <si>
    <t>AOAM  FTE Allocation</t>
  </si>
  <si>
    <t xml:space="preserve">   Regular</t>
  </si>
  <si>
    <t xml:space="preserve">   Student</t>
  </si>
  <si>
    <t>Subtotal, AOAM FTE Allocation</t>
  </si>
  <si>
    <t>AOAM FTE Usage (Actual/Projected)</t>
  </si>
  <si>
    <t xml:space="preserve">   NSF Regular</t>
  </si>
  <si>
    <t xml:space="preserve">   NSF Student</t>
  </si>
  <si>
    <t>Detailees to NSF</t>
  </si>
  <si>
    <t>Contractors (est.)</t>
  </si>
  <si>
    <t>Total, Workforce</t>
  </si>
  <si>
    <t>Regular</t>
  </si>
  <si>
    <t>Student</t>
  </si>
  <si>
    <t>Totals may not add due to rounding.</t>
  </si>
  <si>
    <t xml:space="preserve">Table 4. NSF Workforce </t>
  </si>
  <si>
    <t>Total, Federal Employees (FTE)</t>
  </si>
  <si>
    <t>IPAs (FTE)</t>
  </si>
  <si>
    <t>FY 2011 
Actual</t>
  </si>
  <si>
    <t>FY 2012
Estimate</t>
  </si>
  <si>
    <t>FY 2013
Request</t>
  </si>
  <si>
    <t xml:space="preserve">   FY 2013 Request Change Over 
FY 2012 Estimate</t>
  </si>
  <si>
    <t xml:space="preserve"> </t>
  </si>
  <si>
    <r>
      <t>Subtotal, AOAM FTE</t>
    </r>
    <r>
      <rPr>
        <vertAlign val="superscript"/>
        <sz val="10"/>
        <rFont val="Times New Roman"/>
        <family val="1"/>
      </rPr>
      <t>1</t>
    </r>
  </si>
  <si>
    <r>
      <t>Office of the Inspector General</t>
    </r>
    <r>
      <rPr>
        <vertAlign val="superscript"/>
        <sz val="10"/>
        <rFont val="Times New Roman"/>
        <family val="1"/>
      </rPr>
      <t>2</t>
    </r>
  </si>
  <si>
    <r>
      <t>National Science Board</t>
    </r>
    <r>
      <rPr>
        <vertAlign val="superscript"/>
        <sz val="10"/>
        <rFont val="Times New Roman"/>
        <family val="1"/>
      </rPr>
      <t>3</t>
    </r>
  </si>
  <si>
    <r>
      <t>Arctic Research Commission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</si>
  <si>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Additional information about FTEs funded through the AOAM appropriation are available in the AOAM section.  </t>
    </r>
  </si>
  <si>
    <r>
      <t>2</t>
    </r>
    <r>
      <rPr>
        <sz val="8"/>
        <rFont val="Times New Roman"/>
        <family val="1"/>
      </rPr>
      <t>The Office of Inspector General is discussed in a separate chapter and is funded through a separate appropriation.</t>
    </r>
  </si>
  <si>
    <r>
      <t>3</t>
    </r>
    <r>
      <rPr>
        <sz val="8"/>
        <color indexed="8"/>
        <rFont val="Times New Roman"/>
        <family val="1"/>
      </rPr>
      <t>The National Science Board is discussed in a separate chapter and is funded through a separate appropriation.</t>
    </r>
  </si>
  <si>
    <r>
      <t>4</t>
    </r>
    <r>
      <rPr>
        <sz val="8"/>
        <color indexed="8"/>
        <rFont val="Times New Roman"/>
        <family val="1"/>
      </rPr>
      <t>The U.S. Arctic Research Commission is discussed in a separate chapter and is funded through the R&amp;RA appropriation.</t>
    </r>
  </si>
</sst>
</file>

<file path=xl/styles.xml><?xml version="1.0" encoding="utf-8"?>
<styleSheet xmlns="http://schemas.openxmlformats.org/spreadsheetml/2006/main">
  <numFmts count="3">
    <numFmt numFmtId="164" formatCode="0.0%;\-0.0%;&quot;-&quot;??"/>
    <numFmt numFmtId="165" formatCode="#,##0;\-#,##0;&quot;-&quot;??"/>
    <numFmt numFmtId="166" formatCode="#,##0;\-#,##0;&quot;-&quot;?"/>
  </numFmts>
  <fonts count="14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7" fillId="0" borderId="0" xfId="0" applyFont="1" applyFill="1" applyBorder="1"/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7" fillId="0" borderId="2" xfId="0" applyFont="1" applyFill="1" applyBorder="1"/>
    <xf numFmtId="165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/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165" fontId="3" fillId="0" borderId="0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6" fillId="0" borderId="4" xfId="0" applyFont="1" applyFill="1" applyBorder="1"/>
    <xf numFmtId="165" fontId="6" fillId="0" borderId="4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="94" zoomScaleNormal="100" workbookViewId="0">
      <selection activeCell="A31" sqref="A27:F31"/>
    </sheetView>
  </sheetViews>
  <sheetFormatPr defaultRowHeight="12.75"/>
  <cols>
    <col min="1" max="1" width="34" customWidth="1"/>
    <col min="2" max="2" width="8.7109375" customWidth="1"/>
    <col min="3" max="3" width="10.85546875" customWidth="1"/>
    <col min="4" max="4" width="8.7109375" customWidth="1"/>
    <col min="5" max="5" width="10.42578125" customWidth="1"/>
    <col min="6" max="6" width="7.7109375" bestFit="1" customWidth="1"/>
  </cols>
  <sheetData>
    <row r="1" spans="1:6" ht="14.25">
      <c r="A1" s="39" t="s">
        <v>16</v>
      </c>
      <c r="B1" s="39"/>
      <c r="C1" s="39"/>
      <c r="D1" s="39"/>
      <c r="E1" s="39"/>
      <c r="F1" s="39"/>
    </row>
    <row r="2" spans="1:6" ht="13.5" thickBot="1">
      <c r="A2" s="40" t="s">
        <v>2</v>
      </c>
      <c r="B2" s="40"/>
      <c r="C2" s="40"/>
      <c r="D2" s="40"/>
      <c r="E2" s="40"/>
      <c r="F2" s="40"/>
    </row>
    <row r="3" spans="1:6" ht="28.9" customHeight="1">
      <c r="A3" s="2"/>
      <c r="B3" s="42" t="s">
        <v>19</v>
      </c>
      <c r="C3" s="42" t="s">
        <v>20</v>
      </c>
      <c r="D3" s="42" t="s">
        <v>21</v>
      </c>
      <c r="E3" s="45" t="s">
        <v>22</v>
      </c>
      <c r="F3" s="46"/>
    </row>
    <row r="4" spans="1:6" ht="14.25" customHeight="1">
      <c r="A4" s="3"/>
      <c r="B4" s="48"/>
      <c r="C4" s="43"/>
      <c r="D4" s="43"/>
      <c r="E4" s="47"/>
      <c r="F4" s="47"/>
    </row>
    <row r="5" spans="1:6">
      <c r="A5" s="4"/>
      <c r="B5" s="49"/>
      <c r="C5" s="44"/>
      <c r="D5" s="44"/>
      <c r="E5" s="5" t="s">
        <v>0</v>
      </c>
      <c r="F5" s="5" t="s">
        <v>1</v>
      </c>
    </row>
    <row r="6" spans="1:6">
      <c r="A6" s="6" t="s">
        <v>3</v>
      </c>
      <c r="B6" s="7"/>
      <c r="C6" s="7"/>
      <c r="D6" s="7"/>
      <c r="E6" s="7"/>
      <c r="F6" s="8"/>
    </row>
    <row r="7" spans="1:6">
      <c r="A7" s="9" t="s">
        <v>4</v>
      </c>
      <c r="B7" s="10">
        <v>1310</v>
      </c>
      <c r="C7" s="11">
        <v>1310</v>
      </c>
      <c r="D7" s="10">
        <v>1310</v>
      </c>
      <c r="E7" s="12">
        <f>(D7-C7)</f>
        <v>0</v>
      </c>
      <c r="F7" s="13">
        <f t="shared" ref="F7:F8" si="0">(D7/C7)-1</f>
        <v>0</v>
      </c>
    </row>
    <row r="8" spans="1:6">
      <c r="A8" s="14" t="s">
        <v>5</v>
      </c>
      <c r="B8" s="15">
        <v>40</v>
      </c>
      <c r="C8" s="15">
        <v>42</v>
      </c>
      <c r="D8" s="15">
        <v>42</v>
      </c>
      <c r="E8" s="16">
        <f t="shared" ref="E8:E9" si="1">(D8-C8)</f>
        <v>0</v>
      </c>
      <c r="F8" s="17">
        <f t="shared" si="0"/>
        <v>0</v>
      </c>
    </row>
    <row r="9" spans="1:6">
      <c r="A9" s="9" t="s">
        <v>6</v>
      </c>
      <c r="B9" s="10">
        <f>SUM(B7:B8)</f>
        <v>1350</v>
      </c>
      <c r="C9" s="10">
        <f t="shared" ref="C9:D9" si="2">SUM(C7:C8)</f>
        <v>1352</v>
      </c>
      <c r="D9" s="10">
        <f t="shared" si="2"/>
        <v>1352</v>
      </c>
      <c r="E9" s="12">
        <f t="shared" si="1"/>
        <v>0</v>
      </c>
      <c r="F9" s="13">
        <f>(D9/C9)-1</f>
        <v>0</v>
      </c>
    </row>
    <row r="10" spans="1:6">
      <c r="A10" s="9"/>
      <c r="B10" s="18"/>
      <c r="C10" s="18"/>
      <c r="D10" s="18"/>
      <c r="E10" s="19"/>
      <c r="F10" s="13"/>
    </row>
    <row r="11" spans="1:6">
      <c r="A11" s="20" t="s">
        <v>7</v>
      </c>
      <c r="B11" s="18"/>
      <c r="C11" s="18"/>
      <c r="D11" s="18"/>
      <c r="E11" s="19"/>
      <c r="F11" s="13"/>
    </row>
    <row r="12" spans="1:6">
      <c r="A12" s="20" t="s">
        <v>8</v>
      </c>
      <c r="B12" s="18">
        <v>1282</v>
      </c>
      <c r="C12" s="21">
        <v>1285</v>
      </c>
      <c r="D12" s="21">
        <v>1310</v>
      </c>
      <c r="E12" s="19">
        <f>(D12-C12)</f>
        <v>25</v>
      </c>
      <c r="F12" s="13">
        <f>(D12/C12)-1</f>
        <v>1.9455252918287869E-2</v>
      </c>
    </row>
    <row r="13" spans="1:6">
      <c r="A13" s="22" t="s">
        <v>9</v>
      </c>
      <c r="B13" s="23">
        <v>42</v>
      </c>
      <c r="C13" s="24">
        <v>42</v>
      </c>
      <c r="D13" s="24">
        <v>42</v>
      </c>
      <c r="E13" s="25">
        <f t="shared" ref="E13:E26" si="3">(D13-C13)</f>
        <v>0</v>
      </c>
      <c r="F13" s="17">
        <f>(D13/C13)-1</f>
        <v>0</v>
      </c>
    </row>
    <row r="14" spans="1:6" ht="15.75">
      <c r="A14" s="20" t="s">
        <v>24</v>
      </c>
      <c r="B14" s="18">
        <f>SUM(B12:B13)</f>
        <v>1324</v>
      </c>
      <c r="C14" s="18">
        <f t="shared" ref="C14:D14" si="4">SUM(C12:C13)</f>
        <v>1327</v>
      </c>
      <c r="D14" s="18">
        <f t="shared" si="4"/>
        <v>1352</v>
      </c>
      <c r="E14" s="19">
        <f t="shared" si="3"/>
        <v>25</v>
      </c>
      <c r="F14" s="13">
        <f>(D14/C14)-1</f>
        <v>1.8839487565938118E-2</v>
      </c>
    </row>
    <row r="15" spans="1:6">
      <c r="A15" s="26"/>
      <c r="B15" s="18"/>
      <c r="C15" s="21"/>
      <c r="D15" s="18"/>
      <c r="E15" s="19" t="s">
        <v>23</v>
      </c>
      <c r="F15" s="13"/>
    </row>
    <row r="16" spans="1:6" ht="15.75">
      <c r="A16" s="26" t="s">
        <v>25</v>
      </c>
      <c r="B16" s="18">
        <f>(B17+B18)</f>
        <v>74</v>
      </c>
      <c r="C16" s="18">
        <f t="shared" ref="C16:D16" si="5">(C17+C18)</f>
        <v>78</v>
      </c>
      <c r="D16" s="18">
        <f t="shared" si="5"/>
        <v>78</v>
      </c>
      <c r="E16" s="19">
        <f t="shared" si="3"/>
        <v>0</v>
      </c>
      <c r="F16" s="13">
        <f t="shared" ref="F16:F20" si="6">(D16/C16)-1</f>
        <v>0</v>
      </c>
    </row>
    <row r="17" spans="1:6">
      <c r="A17" s="27" t="s">
        <v>13</v>
      </c>
      <c r="B17" s="18">
        <v>70</v>
      </c>
      <c r="C17" s="28">
        <v>73</v>
      </c>
      <c r="D17" s="29">
        <v>73</v>
      </c>
      <c r="E17" s="19">
        <f t="shared" si="3"/>
        <v>0</v>
      </c>
      <c r="F17" s="13">
        <f t="shared" si="6"/>
        <v>0</v>
      </c>
    </row>
    <row r="18" spans="1:6">
      <c r="A18" s="27" t="s">
        <v>14</v>
      </c>
      <c r="B18" s="18">
        <v>4</v>
      </c>
      <c r="C18" s="28">
        <v>5</v>
      </c>
      <c r="D18" s="29">
        <v>5</v>
      </c>
      <c r="E18" s="19">
        <f t="shared" si="3"/>
        <v>0</v>
      </c>
      <c r="F18" s="13">
        <f t="shared" si="6"/>
        <v>0</v>
      </c>
    </row>
    <row r="19" spans="1:6" ht="15.75">
      <c r="A19" s="20" t="s">
        <v>26</v>
      </c>
      <c r="B19" s="18">
        <v>18</v>
      </c>
      <c r="C19" s="21">
        <v>18</v>
      </c>
      <c r="D19" s="18">
        <v>18</v>
      </c>
      <c r="E19" s="19">
        <f t="shared" si="3"/>
        <v>0</v>
      </c>
      <c r="F19" s="13">
        <f t="shared" si="6"/>
        <v>0</v>
      </c>
    </row>
    <row r="20" spans="1:6" ht="15.75">
      <c r="A20" s="22" t="s">
        <v>27</v>
      </c>
      <c r="B20" s="23">
        <v>3</v>
      </c>
      <c r="C20" s="24">
        <v>3</v>
      </c>
      <c r="D20" s="23">
        <v>3</v>
      </c>
      <c r="E20" s="25">
        <f t="shared" si="3"/>
        <v>0</v>
      </c>
      <c r="F20" s="17">
        <f t="shared" si="6"/>
        <v>0</v>
      </c>
    </row>
    <row r="21" spans="1:6">
      <c r="A21" s="20" t="s">
        <v>17</v>
      </c>
      <c r="B21" s="18">
        <f>(B14+B16+B19+B20)</f>
        <v>1419</v>
      </c>
      <c r="C21" s="18">
        <f t="shared" ref="C21:D21" si="7">(C14+C16+C19+C20)</f>
        <v>1426</v>
      </c>
      <c r="D21" s="18">
        <f t="shared" si="7"/>
        <v>1451</v>
      </c>
      <c r="E21" s="19">
        <f t="shared" si="3"/>
        <v>25</v>
      </c>
      <c r="F21" s="13">
        <f>(D21/C21)-1</f>
        <v>1.7531556802244053E-2</v>
      </c>
    </row>
    <row r="22" spans="1:6">
      <c r="A22" s="20"/>
      <c r="B22" s="18"/>
      <c r="C22" s="21"/>
      <c r="D22" s="18"/>
      <c r="E22" s="19" t="s">
        <v>23</v>
      </c>
      <c r="F22" s="13"/>
    </row>
    <row r="23" spans="1:6">
      <c r="A23" s="20" t="s">
        <v>18</v>
      </c>
      <c r="B23" s="18">
        <v>175</v>
      </c>
      <c r="C23" s="21">
        <v>183</v>
      </c>
      <c r="D23" s="18">
        <v>183</v>
      </c>
      <c r="E23" s="19">
        <f t="shared" si="3"/>
        <v>0</v>
      </c>
      <c r="F23" s="13">
        <f t="shared" ref="F23:F25" si="8">(D23/C23)-1</f>
        <v>0</v>
      </c>
    </row>
    <row r="24" spans="1:6">
      <c r="A24" s="20" t="s">
        <v>10</v>
      </c>
      <c r="B24" s="21">
        <v>3</v>
      </c>
      <c r="C24" s="21">
        <v>6</v>
      </c>
      <c r="D24" s="18">
        <v>6</v>
      </c>
      <c r="E24" s="19">
        <f t="shared" si="3"/>
        <v>0</v>
      </c>
      <c r="F24" s="13">
        <f t="shared" si="8"/>
        <v>0</v>
      </c>
    </row>
    <row r="25" spans="1:6">
      <c r="A25" s="20" t="s">
        <v>11</v>
      </c>
      <c r="B25" s="24">
        <v>449</v>
      </c>
      <c r="C25" s="24">
        <v>449</v>
      </c>
      <c r="D25" s="30">
        <v>449</v>
      </c>
      <c r="E25" s="25">
        <f t="shared" si="3"/>
        <v>0</v>
      </c>
      <c r="F25" s="17">
        <f t="shared" si="8"/>
        <v>0</v>
      </c>
    </row>
    <row r="26" spans="1:6" s="1" customFormat="1" ht="13.5" thickBot="1">
      <c r="A26" s="31" t="s">
        <v>12</v>
      </c>
      <c r="B26" s="32">
        <f>SUM(B21, B23,B24,B25)</f>
        <v>2046</v>
      </c>
      <c r="C26" s="32">
        <f t="shared" ref="C26:D26" si="9">SUM(C21, C23,C24,C25)</f>
        <v>2064</v>
      </c>
      <c r="D26" s="32">
        <f t="shared" si="9"/>
        <v>2089</v>
      </c>
      <c r="E26" s="33">
        <f t="shared" si="3"/>
        <v>25</v>
      </c>
      <c r="F26" s="34">
        <f>(D26/C26)-1</f>
        <v>1.2112403100775104E-2</v>
      </c>
    </row>
    <row r="27" spans="1:6" ht="15" customHeight="1">
      <c r="A27" s="41" t="s">
        <v>15</v>
      </c>
      <c r="B27" s="41"/>
      <c r="C27" s="41"/>
      <c r="D27" s="41"/>
      <c r="E27" s="41"/>
      <c r="F27" s="41"/>
    </row>
    <row r="28" spans="1:6">
      <c r="A28" s="35" t="s">
        <v>28</v>
      </c>
      <c r="B28" s="35"/>
      <c r="C28" s="35"/>
      <c r="D28" s="35"/>
      <c r="E28" s="35"/>
      <c r="F28" s="35"/>
    </row>
    <row r="29" spans="1:6">
      <c r="A29" s="36" t="s">
        <v>29</v>
      </c>
      <c r="B29" s="36"/>
      <c r="C29" s="36"/>
      <c r="D29" s="36"/>
      <c r="E29" s="36"/>
      <c r="F29" s="36"/>
    </row>
    <row r="30" spans="1:6">
      <c r="A30" s="37" t="s">
        <v>30</v>
      </c>
      <c r="B30" s="37"/>
      <c r="C30" s="37"/>
      <c r="D30" s="37"/>
      <c r="E30" s="37"/>
      <c r="F30" s="37"/>
    </row>
    <row r="31" spans="1:6" ht="12.75" customHeight="1">
      <c r="A31" s="38" t="s">
        <v>31</v>
      </c>
      <c r="B31" s="38"/>
      <c r="C31" s="38"/>
      <c r="D31" s="38"/>
      <c r="E31" s="38"/>
      <c r="F31" s="38"/>
    </row>
  </sheetData>
  <mergeCells count="11">
    <mergeCell ref="A28:F28"/>
    <mergeCell ref="A29:F29"/>
    <mergeCell ref="A30:F30"/>
    <mergeCell ref="A31:F31"/>
    <mergeCell ref="A1:F1"/>
    <mergeCell ref="A2:F2"/>
    <mergeCell ref="A27:F27"/>
    <mergeCell ref="D3:D5"/>
    <mergeCell ref="C3:C5"/>
    <mergeCell ref="E3:F4"/>
    <mergeCell ref="B3:B5"/>
  </mergeCells>
  <phoneticPr fontId="4" type="noConversion"/>
  <printOptions horizontalCentered="1"/>
  <pageMargins left="0.75" right="0.75" top="1" bottom="1" header="0.5" footer="0.5"/>
  <pageSetup firstPageNumber="4" orientation="portrait" useFirstPageNumber="1" r:id="rId1"/>
  <headerFooter alignWithMargins="0">
    <oddFooter>&amp;C&amp;"Times New Roman,Regular"Model Organization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Workforce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jgarnesk</cp:lastModifiedBy>
  <cp:lastPrinted>2010-09-09T17:48:39Z</cp:lastPrinted>
  <dcterms:created xsi:type="dcterms:W3CDTF">2009-03-10T20:15:50Z</dcterms:created>
  <dcterms:modified xsi:type="dcterms:W3CDTF">2012-02-08T17:09:38Z</dcterms:modified>
</cp:coreProperties>
</file>