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7845" windowHeight="4065"/>
  </bookViews>
  <sheets>
    <sheet name="Human Capital" sheetId="1" r:id="rId1"/>
  </sheets>
  <calcPr calcId="125725"/>
</workbook>
</file>

<file path=xl/calcChain.xml><?xml version="1.0" encoding="utf-8"?>
<calcChain xmlns="http://schemas.openxmlformats.org/spreadsheetml/2006/main">
  <c r="E6" i="1"/>
  <c r="F6"/>
  <c r="E7"/>
  <c r="F7"/>
  <c r="E8"/>
  <c r="F8"/>
  <c r="E9"/>
  <c r="F9"/>
  <c r="B10"/>
  <c r="C10"/>
  <c r="F10" s="1"/>
  <c r="D10"/>
  <c r="E10"/>
</calcChain>
</file>

<file path=xl/sharedStrings.xml><?xml version="1.0" encoding="utf-8"?>
<sst xmlns="http://schemas.openxmlformats.org/spreadsheetml/2006/main" count="15" uniqueCount="15">
  <si>
    <t>Human Capital Funding</t>
  </si>
  <si>
    <t>(Dollars in Millions)</t>
  </si>
  <si>
    <t>Amount</t>
  </si>
  <si>
    <t>Percent</t>
  </si>
  <si>
    <t>Management of Human Capital</t>
  </si>
  <si>
    <t>Operating Expenses</t>
  </si>
  <si>
    <t>Travel</t>
  </si>
  <si>
    <t>Total, Human Capital</t>
  </si>
  <si>
    <t>Change over</t>
  </si>
  <si>
    <t>Totals may not add due to rounding.</t>
  </si>
  <si>
    <t>FY 2012
Request</t>
  </si>
  <si>
    <t>FY 2010 Enacted/
Annualized FY 2011 CR</t>
  </si>
  <si>
    <t>FY 2010 Enacted</t>
  </si>
  <si>
    <t>FY 2010
Omnibus
Actual</t>
  </si>
  <si>
    <t>Personnel Compensation &amp; 
   Benefits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</si>
</sst>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8">
    <font>
      <sz val="10"/>
      <name val="Arial"/>
    </font>
    <font>
      <sz val="10"/>
      <name val="Arial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/>
    <xf numFmtId="0" fontId="7" fillId="0" borderId="1" xfId="0" applyFont="1" applyBorder="1" applyAlignment="1">
      <alignment horizontal="left"/>
    </xf>
    <xf numFmtId="0" fontId="4" fillId="0" borderId="0" xfId="0" applyFont="1" applyBorder="1"/>
    <xf numFmtId="165" fontId="4" fillId="0" borderId="0" xfId="1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4" fillId="0" borderId="1" xfId="0" applyFont="1" applyBorder="1"/>
    <xf numFmtId="164" fontId="4" fillId="0" borderId="1" xfId="0" applyNumberFormat="1" applyFont="1" applyFill="1" applyBorder="1"/>
    <xf numFmtId="165" fontId="4" fillId="0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166" fontId="4" fillId="0" borderId="0" xfId="0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horizontal="right" vertical="top"/>
    </xf>
    <xf numFmtId="0" fontId="7" fillId="0" borderId="4" xfId="0" applyFont="1" applyBorder="1" applyAlignment="1">
      <alignment horizontal="left"/>
    </xf>
    <xf numFmtId="166" fontId="7" fillId="0" borderId="4" xfId="0" applyNumberFormat="1" applyFont="1" applyFill="1" applyBorder="1"/>
    <xf numFmtId="165" fontId="7" fillId="0" borderId="4" xfId="1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="98" workbookViewId="0">
      <selection activeCell="A10" sqref="A10:F10"/>
    </sheetView>
  </sheetViews>
  <sheetFormatPr defaultColWidth="9.140625" defaultRowHeight="14.25"/>
  <cols>
    <col min="1" max="1" width="26" style="1" customWidth="1"/>
    <col min="2" max="2" width="9.42578125" style="1" customWidth="1"/>
    <col min="3" max="3" width="10.28515625" style="1" customWidth="1"/>
    <col min="4" max="4" width="8.85546875" style="1" customWidth="1"/>
    <col min="5" max="6" width="7.42578125" style="1" customWidth="1"/>
    <col min="7" max="16384" width="9.140625" style="1"/>
  </cols>
  <sheetData>
    <row r="1" spans="1:6">
      <c r="A1" s="19" t="s">
        <v>0</v>
      </c>
      <c r="B1" s="19"/>
      <c r="C1" s="19"/>
      <c r="D1" s="19"/>
      <c r="E1" s="19"/>
      <c r="F1" s="19"/>
    </row>
    <row r="2" spans="1:6" ht="15" thickBot="1">
      <c r="A2" s="20" t="s">
        <v>1</v>
      </c>
      <c r="B2" s="20"/>
      <c r="C2" s="20"/>
      <c r="D2" s="20"/>
      <c r="E2" s="20"/>
      <c r="F2" s="20"/>
    </row>
    <row r="3" spans="1:6" ht="24.75" customHeight="1">
      <c r="A3" s="4"/>
      <c r="B3" s="28" t="s">
        <v>13</v>
      </c>
      <c r="C3" s="23" t="s">
        <v>11</v>
      </c>
      <c r="D3" s="23" t="s">
        <v>10</v>
      </c>
      <c r="E3" s="22" t="s">
        <v>8</v>
      </c>
      <c r="F3" s="22"/>
    </row>
    <row r="4" spans="1:6">
      <c r="A4" s="4"/>
      <c r="B4" s="29"/>
      <c r="C4" s="24"/>
      <c r="D4" s="26"/>
      <c r="E4" s="21" t="s">
        <v>12</v>
      </c>
      <c r="F4" s="21"/>
    </row>
    <row r="5" spans="1:6">
      <c r="A5" s="5"/>
      <c r="B5" s="30"/>
      <c r="C5" s="25"/>
      <c r="D5" s="27"/>
      <c r="E5" s="12" t="s">
        <v>2</v>
      </c>
      <c r="F5" s="12" t="s">
        <v>3</v>
      </c>
    </row>
    <row r="6" spans="1:6" ht="25.5">
      <c r="A6" s="13" t="s">
        <v>14</v>
      </c>
      <c r="B6" s="14">
        <v>199.847351</v>
      </c>
      <c r="C6" s="14">
        <v>203.66</v>
      </c>
      <c r="D6" s="14">
        <v>211.9</v>
      </c>
      <c r="E6" s="14">
        <f>D6-C6</f>
        <v>8.2400000000000091</v>
      </c>
      <c r="F6" s="15">
        <f>IF(C6=0,"N/A  ",E6/C6)</f>
        <v>4.0459589511931696E-2</v>
      </c>
    </row>
    <row r="7" spans="1:6">
      <c r="A7" s="6" t="s">
        <v>4</v>
      </c>
      <c r="B7" s="8">
        <v>10.266458</v>
      </c>
      <c r="C7" s="8">
        <v>8.92</v>
      </c>
      <c r="D7" s="8">
        <v>12.52</v>
      </c>
      <c r="E7" s="8">
        <f>D7-C7</f>
        <v>3.5999999999999996</v>
      </c>
      <c r="F7" s="7">
        <f>IF(C7=0,"N/A  ",E7/C7)</f>
        <v>0.40358744394618828</v>
      </c>
    </row>
    <row r="8" spans="1:6">
      <c r="A8" s="6" t="s">
        <v>5</v>
      </c>
      <c r="B8" s="8">
        <v>12.671784000000001</v>
      </c>
      <c r="C8" s="8">
        <v>14.11</v>
      </c>
      <c r="D8" s="8">
        <v>14.11</v>
      </c>
      <c r="E8" s="8">
        <f>D8-C8</f>
        <v>0</v>
      </c>
      <c r="F8" s="7">
        <f>IF(C8=0,"N/A  ",E8/C8)</f>
        <v>0</v>
      </c>
    </row>
    <row r="9" spans="1:6">
      <c r="A9" s="9" t="s">
        <v>6</v>
      </c>
      <c r="B9" s="10">
        <v>6.6498480000000004</v>
      </c>
      <c r="C9" s="10">
        <v>9</v>
      </c>
      <c r="D9" s="10">
        <v>9</v>
      </c>
      <c r="E9" s="10">
        <f>D9-C9</f>
        <v>0</v>
      </c>
      <c r="F9" s="11">
        <f>IF(C9=0,"N/A  ",E9/C9)</f>
        <v>0</v>
      </c>
    </row>
    <row r="10" spans="1:6" ht="15" thickBot="1">
      <c r="A10" s="16" t="s">
        <v>7</v>
      </c>
      <c r="B10" s="17">
        <f>SUM(B6:B9)</f>
        <v>229.435441</v>
      </c>
      <c r="C10" s="17">
        <f>SUM(C6:C9)</f>
        <v>235.69</v>
      </c>
      <c r="D10" s="17">
        <f>SUM(D6:D9)</f>
        <v>247.53000000000003</v>
      </c>
      <c r="E10" s="17">
        <f>D10-C10</f>
        <v>11.840000000000032</v>
      </c>
      <c r="F10" s="18">
        <f>IF(C10=0,"N/A  ",E10/C10)</f>
        <v>5.0235478806907513E-2</v>
      </c>
    </row>
    <row r="11" spans="1:6" ht="11.25" customHeight="1">
      <c r="A11" s="3" t="s">
        <v>9</v>
      </c>
      <c r="B11" s="3"/>
      <c r="C11" s="3"/>
      <c r="D11" s="3"/>
      <c r="E11" s="3"/>
      <c r="F11" s="3"/>
    </row>
    <row r="12" spans="1:6" ht="15">
      <c r="A12" s="2"/>
      <c r="B12" s="2"/>
      <c r="C12" s="2"/>
      <c r="D12" s="2"/>
      <c r="E12" s="2"/>
      <c r="F12" s="2"/>
    </row>
  </sheetData>
  <mergeCells count="7">
    <mergeCell ref="A1:F1"/>
    <mergeCell ref="A2:F2"/>
    <mergeCell ref="E4:F4"/>
    <mergeCell ref="E3:F3"/>
    <mergeCell ref="C3:C5"/>
    <mergeCell ref="D3:D5"/>
    <mergeCell ref="B3:B5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Human Capital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coxenrid</cp:lastModifiedBy>
  <dcterms:created xsi:type="dcterms:W3CDTF">2005-02-02T19:24:42Z</dcterms:created>
  <dcterms:modified xsi:type="dcterms:W3CDTF">2011-02-10T18:23:11Z</dcterms:modified>
</cp:coreProperties>
</file>