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985" windowHeight="7320" activeTab="0"/>
  </bookViews>
  <sheets>
    <sheet name="NSF" sheetId="1" r:id="rId1"/>
    <sheet name="RRA" sheetId="2" r:id="rId2"/>
    <sheet name="EHR" sheetId="3" r:id="rId3"/>
    <sheet name="MREFC" sheetId="4" r:id="rId4"/>
    <sheet name="AOAM" sheetId="5" r:id="rId5"/>
    <sheet name="NSB" sheetId="6" r:id="rId6"/>
    <sheet name="OIG" sheetId="7" r:id="rId7"/>
  </sheets>
  <definedNames/>
  <calcPr fullCalcOnLoad="1"/>
</workbook>
</file>

<file path=xl/sharedStrings.xml><?xml version="1.0" encoding="utf-8"?>
<sst xmlns="http://schemas.openxmlformats.org/spreadsheetml/2006/main" count="163" uniqueCount="34">
  <si>
    <t>Research and Development Special Analysis</t>
  </si>
  <si>
    <t>Actual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</si>
  <si>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</si>
  <si>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</si>
  <si>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</si>
  <si>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</si>
  <si>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</si>
  <si>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</si>
  <si>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</si>
  <si>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</si>
  <si>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</si>
  <si>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</si>
  <si>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</si>
  <si>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Totals may not add due to rounding.</t>
  </si>
  <si>
    <t xml:space="preserve">          TOTAL ...........................................................................................................................................</t>
  </si>
  <si>
    <t>NATIONAL SCIENCE FOUNDATION</t>
  </si>
  <si>
    <t>RESEARCH AND RELATED ACTIVITIES</t>
  </si>
  <si>
    <t>EDUCATION AND HUMAN RESOURCES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</si>
  <si>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</si>
  <si>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</si>
  <si>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MAJOR RESEARCH EQUIPMENT FACILITIES CONSTRUCTION</t>
  </si>
  <si>
    <t>OFFICE OF INSPECTOR GENERAL</t>
  </si>
  <si>
    <t>NATIONAL SCIENCE BOARD</t>
  </si>
  <si>
    <t>FY 2006</t>
  </si>
  <si>
    <t>FY 2007</t>
  </si>
  <si>
    <t>Request</t>
  </si>
  <si>
    <t>FY 2008</t>
  </si>
  <si>
    <t>Estimate</t>
  </si>
  <si>
    <t>AGENCY OPERATIONS AND AWARD MANAGEMENT</t>
  </si>
  <si>
    <t xml:space="preserve">           (Dollars in Millions)</t>
  </si>
  <si>
    <t xml:space="preserve">             (Dollars in Millions)</t>
  </si>
  <si>
    <t xml:space="preserve">            (Dollars in Millions)</t>
  </si>
  <si>
    <t>Includes funding for EPSCoR for all years shown for comparability.  EPSCoR has been transferred from Education and Human Resources to R&amp;RA.</t>
  </si>
  <si>
    <t>Excludes funding for EPSCoR for all years shown for comparability.  EPSCoR has been transferred from Education and Human Resources to R&amp;RA.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</si>
</sst>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  <numFmt numFmtId="188" formatCode="&quot;$&quot;#,##0"/>
    <numFmt numFmtId="189" formatCode="&quot;$&quot;#,##0.0"/>
    <numFmt numFmtId="190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71" fontId="11" fillId="0" borderId="0" xfId="15" applyNumberFormat="1" applyFont="1" applyAlignment="1" applyProtection="1">
      <alignment/>
      <protection locked="0"/>
    </xf>
    <xf numFmtId="171" fontId="11" fillId="0" borderId="0" xfId="15" applyNumberFormat="1" applyFont="1" applyAlignment="1" applyProtection="1">
      <alignment/>
      <protection locked="0"/>
    </xf>
    <xf numFmtId="171" fontId="11" fillId="0" borderId="0" xfId="15" applyNumberFormat="1" applyFont="1" applyAlignment="1" applyProtection="1">
      <alignment/>
      <protection/>
    </xf>
    <xf numFmtId="171" fontId="11" fillId="0" borderId="0" xfId="15" applyNumberFormat="1" applyFont="1" applyAlignment="1" applyProtection="1">
      <alignment/>
      <protection/>
    </xf>
    <xf numFmtId="177" fontId="11" fillId="0" borderId="0" xfId="0" applyNumberFormat="1" applyFont="1" applyAlignment="1" applyProtection="1">
      <alignment/>
      <protection locked="0"/>
    </xf>
    <xf numFmtId="177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 locked="0"/>
    </xf>
    <xf numFmtId="4" fontId="11" fillId="0" borderId="0" xfId="15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Alignment="1" applyProtection="1">
      <alignment/>
      <protection locked="0"/>
    </xf>
    <xf numFmtId="177" fontId="11" fillId="0" borderId="0" xfId="0" applyNumberFormat="1" applyFont="1" applyAlignment="1" applyProtection="1">
      <alignment/>
      <protection/>
    </xf>
    <xf numFmtId="43" fontId="11" fillId="0" borderId="0" xfId="15" applyNumberFormat="1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 locked="0"/>
    </xf>
    <xf numFmtId="4" fontId="11" fillId="0" borderId="0" xfId="15" applyNumberFormat="1" applyFont="1" applyAlignment="1" applyProtection="1">
      <alignment/>
      <protection locked="0"/>
    </xf>
    <xf numFmtId="4" fontId="11" fillId="0" borderId="0" xfId="15" applyNumberFormat="1" applyFont="1" applyAlignment="1" applyProtection="1">
      <alignment/>
      <protection/>
    </xf>
    <xf numFmtId="4" fontId="11" fillId="0" borderId="0" xfId="15" applyNumberFormat="1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/>
    </xf>
    <xf numFmtId="0" fontId="10" fillId="0" borderId="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8" t="s">
        <v>15</v>
      </c>
      <c r="B5" s="48"/>
      <c r="C5" s="48"/>
      <c r="D5" s="48"/>
    </row>
    <row r="6" spans="1:4" ht="15.75" thickBot="1">
      <c r="A6" s="23" t="s">
        <v>0</v>
      </c>
      <c r="B6" s="13"/>
      <c r="C6" s="13"/>
      <c r="D6" s="13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29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5"/>
      <c r="C11" s="19"/>
      <c r="D11" s="11"/>
    </row>
    <row r="12" spans="1:4" ht="15">
      <c r="A12" s="18"/>
      <c r="B12" s="25"/>
      <c r="C12" s="19"/>
      <c r="D12" s="11"/>
    </row>
    <row r="13" spans="1:4" ht="15">
      <c r="A13" s="18" t="s">
        <v>6</v>
      </c>
      <c r="B13" s="33">
        <f>SUM(NSB!B13+OIG!B13+AOAM!B13+MREFC!B13+EHR!B13+RRA!B13)</f>
        <v>3504.011</v>
      </c>
      <c r="C13" s="38">
        <f>SUM(NSB!C13+OIG!C13+AOAM!C13+MREFC!C13+EHR!C13+RRA!C13)</f>
        <v>3672.198</v>
      </c>
      <c r="D13" s="38">
        <f>SUM(NSB!D13+OIG!D13+AOAM!D13+MREFC!D13+EHR!D13+RRA!D13)</f>
        <v>3977.418</v>
      </c>
    </row>
    <row r="14" spans="1:4" ht="15">
      <c r="A14" s="18" t="s">
        <v>7</v>
      </c>
      <c r="B14" s="45">
        <f>SUM(NSB!B14+OIG!B14+AOAM!B14+MREFC!B14+EHR!B14+RRA!B14)</f>
        <v>286.575</v>
      </c>
      <c r="C14" s="36">
        <f>SUM(NSB!C14+OIG!C14+AOAM!C14+MREFC!C14+EHR!C14+RRA!C14)</f>
        <v>378.83500000000004</v>
      </c>
      <c r="D14" s="36">
        <f>SUM(NSB!D14+OIG!D14+AOAM!D14+MREFC!D14+EHR!D14+RRA!D14)</f>
        <v>380.30199999999996</v>
      </c>
    </row>
    <row r="15" spans="1:4" ht="15">
      <c r="A15" s="18" t="s">
        <v>8</v>
      </c>
      <c r="B15" s="37">
        <f>SUM(B13:B14)</f>
        <v>3790.586</v>
      </c>
      <c r="C15" s="43">
        <f>SUM(C13:C14)</f>
        <v>4051.033</v>
      </c>
      <c r="D15" s="43">
        <f>SUM(D13:D14)</f>
        <v>4357.72</v>
      </c>
    </row>
    <row r="16" spans="1:4" ht="15">
      <c r="A16" s="18"/>
      <c r="B16" s="27"/>
      <c r="C16" s="14"/>
      <c r="D16" s="14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45">
        <f>SUM(NSB!B19+OIG!B19+AOAM!B19+MREFC!B19+EHR!B19+RRA!B19)</f>
        <v>23.158</v>
      </c>
      <c r="C19" s="36">
        <f>SUM(NSB!C19+OIG!C19+AOAM!C19+MREFC!C19+EHR!C19+RRA!C19)</f>
        <v>22.237</v>
      </c>
      <c r="D19" s="36">
        <f>SUM(NSB!D19+OIG!D19+AOAM!D19+MREFC!D19+EHR!D19+RRA!D19)</f>
        <v>23.203</v>
      </c>
    </row>
    <row r="20" spans="1:4" ht="15">
      <c r="A20" s="18" t="s">
        <v>10</v>
      </c>
      <c r="B20" s="45">
        <f>SUM(NSB!B20+OIG!B20+AOAM!B20+MREFC!B20+EHR!B20+RRA!B20)</f>
        <v>425.75800000000004</v>
      </c>
      <c r="C20" s="36">
        <f>SUM(NSB!C20+OIG!C20+AOAM!C20+MREFC!C20+EHR!C20+RRA!C20)</f>
        <v>449.25699999999995</v>
      </c>
      <c r="D20" s="36">
        <f>SUM(NSB!D20+OIG!D20+AOAM!D20+MREFC!D20+EHR!D20+RRA!D20)</f>
        <v>474.66200000000003</v>
      </c>
    </row>
    <row r="21" spans="1:4" ht="15">
      <c r="A21" s="18" t="s">
        <v>11</v>
      </c>
      <c r="B21" s="37">
        <f>SUM(B18:B20)</f>
        <v>448.91600000000005</v>
      </c>
      <c r="C21" s="43">
        <f>SUM(C18:C20)</f>
        <v>471.49399999999997</v>
      </c>
      <c r="D21" s="43">
        <f>SUM(D18:D20)</f>
        <v>497.865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7">
        <f>SUM(B15+B21)</f>
        <v>4239.5019999999995</v>
      </c>
      <c r="C23" s="43">
        <f>SUM(C15+C21)</f>
        <v>4522.527</v>
      </c>
      <c r="D23" s="43">
        <f>SUM(D15+D21)</f>
        <v>4855.585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45">
        <f>SUM(NSB!B25+OIG!B25+AOAM!B25+MREFC!B25+EHR!B25+RRA!B25)</f>
        <v>623.61</v>
      </c>
      <c r="C25" s="36">
        <f>SUM(NSB!C25+OIG!C25+AOAM!C25+MREFC!C25+EHR!C25+RRA!C25)</f>
        <v>677.0339999999999</v>
      </c>
      <c r="D25" s="36">
        <f>SUM(NSB!D25+OIG!D25+AOAM!D25+MREFC!D25+EHR!D25+RRA!D25)</f>
        <v>728.526</v>
      </c>
    </row>
    <row r="26" spans="1:4" ht="15">
      <c r="A26" s="14"/>
      <c r="B26" s="31"/>
      <c r="C26" s="32"/>
      <c r="D26" s="21"/>
    </row>
    <row r="27" spans="1:4" ht="15">
      <c r="A27" s="18" t="s">
        <v>5</v>
      </c>
      <c r="B27" s="45">
        <f>SUM(NSB!B27+OIG!B27+AOAM!B27+MREFC!B27+EHR!B27+RRA!B27)</f>
        <v>782.682</v>
      </c>
      <c r="C27" s="36">
        <f>SUM(NSB!C27+OIG!C27+AOAM!C27+MREFC!C27+EHR!C27+RRA!C27)</f>
        <v>820.6510000000001</v>
      </c>
      <c r="D27" s="36">
        <f>SUM(NSB!D27+OIG!D27+AOAM!D27+MREFC!D27+EHR!D27+RRA!D27)</f>
        <v>844.889</v>
      </c>
    </row>
    <row r="28" spans="1:4" ht="15">
      <c r="A28" s="14"/>
      <c r="B28" s="28"/>
      <c r="C28" s="21"/>
      <c r="D28" s="21"/>
    </row>
    <row r="29" spans="1:4" ht="15">
      <c r="A29" s="18" t="s">
        <v>14</v>
      </c>
      <c r="B29" s="34">
        <f>SUM(B23+B25+B27)</f>
        <v>5645.793999999999</v>
      </c>
      <c r="C29" s="39">
        <f>SUM(C23+C25+C27)</f>
        <v>6020.2119999999995</v>
      </c>
      <c r="D29" s="39">
        <f>SUM(D23+D25+D27)</f>
        <v>6429</v>
      </c>
    </row>
    <row r="30" spans="1:4" ht="13.5" thickBot="1">
      <c r="A30" s="6"/>
      <c r="B30" s="6"/>
      <c r="C30" s="6"/>
      <c r="D30" s="6"/>
    </row>
    <row r="31" spans="1:4" ht="15" customHeight="1">
      <c r="A31" s="8" t="s">
        <v>13</v>
      </c>
      <c r="B31" s="5"/>
      <c r="C31" s="5"/>
      <c r="D31" s="5"/>
    </row>
    <row r="32" ht="12.75">
      <c r="A32" s="10"/>
    </row>
    <row r="33" spans="1:4" ht="12.75">
      <c r="A33" s="10"/>
      <c r="B33" s="4"/>
      <c r="C33" s="4"/>
      <c r="D33" s="4"/>
    </row>
    <row r="34" spans="1:4" ht="12.75">
      <c r="A34" s="10"/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1" right="1" top="1" bottom="1" header="0.7" footer="0.7"/>
  <pageSetup firstPageNumber="1" useFirstPageNumber="1" horizontalDpi="600" verticalDpi="600" orientation="portrait" scale="85" r:id="rId1"/>
  <headerFooter alignWithMargins="0">
    <oddFooter xml:space="preserve">&amp;C&amp;"Times New Roman,Regular"QDT - &amp;P </oddFooter>
  </headerFooter>
  <ignoredErrors>
    <ignoredError sqref="B13:B14 C13:D14 B19:D20 B25:D25 B27: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8" t="s">
        <v>16</v>
      </c>
      <c r="B5" s="48"/>
      <c r="C5" s="48"/>
      <c r="D5" s="48"/>
    </row>
    <row r="6" spans="1:4" ht="15.75" thickBot="1">
      <c r="A6" s="23" t="s">
        <v>0</v>
      </c>
      <c r="B6" s="13"/>
      <c r="C6" s="13"/>
      <c r="D6" s="13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29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5"/>
      <c r="C11" s="19"/>
      <c r="D11" s="11"/>
    </row>
    <row r="12" spans="1:4" ht="15">
      <c r="A12" s="18"/>
      <c r="B12" s="25"/>
      <c r="C12" s="19"/>
      <c r="D12" s="11"/>
    </row>
    <row r="13" spans="1:4" ht="15">
      <c r="A13" s="18" t="s">
        <v>6</v>
      </c>
      <c r="B13" s="33">
        <v>3441.512</v>
      </c>
      <c r="C13" s="38">
        <v>3631.158</v>
      </c>
      <c r="D13" s="38">
        <v>3910.418</v>
      </c>
    </row>
    <row r="14" spans="1:4" ht="15">
      <c r="A14" s="18" t="s">
        <v>7</v>
      </c>
      <c r="B14" s="45">
        <v>284.341</v>
      </c>
      <c r="C14" s="36">
        <v>367.91</v>
      </c>
      <c r="D14" s="36">
        <v>377.902</v>
      </c>
    </row>
    <row r="15" spans="1:4" ht="15">
      <c r="A15" s="18" t="s">
        <v>8</v>
      </c>
      <c r="B15" s="46">
        <f>SUM(B13:B14)</f>
        <v>3725.853</v>
      </c>
      <c r="C15" s="47">
        <f>SUM(C13:C14)</f>
        <v>3999.0679999999998</v>
      </c>
      <c r="D15" s="47">
        <f>SUM(D13:D14)</f>
        <v>4288.32</v>
      </c>
    </row>
    <row r="16" spans="1:4" ht="15">
      <c r="A16" s="18"/>
      <c r="B16" s="27"/>
      <c r="C16" s="14"/>
      <c r="D16" s="14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35">
        <v>23.108</v>
      </c>
      <c r="C19" s="44">
        <v>22.237</v>
      </c>
      <c r="D19" s="44">
        <v>23.153</v>
      </c>
    </row>
    <row r="20" spans="1:4" ht="15">
      <c r="A20" s="18" t="s">
        <v>10</v>
      </c>
      <c r="B20" s="35">
        <v>191.948</v>
      </c>
      <c r="C20" s="44">
        <v>208.647</v>
      </c>
      <c r="D20" s="44">
        <v>229.922</v>
      </c>
    </row>
    <row r="21" spans="1:4" ht="15">
      <c r="A21" s="18" t="s">
        <v>11</v>
      </c>
      <c r="B21" s="37">
        <f>SUM(B18:B20)</f>
        <v>215.056</v>
      </c>
      <c r="C21" s="43">
        <f>SUM(C18:C20)</f>
        <v>230.884</v>
      </c>
      <c r="D21" s="43">
        <f>SUM(D18:D20)</f>
        <v>253.075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7">
        <f>SUM(B15+B21)</f>
        <v>3940.909</v>
      </c>
      <c r="C23" s="43">
        <f>SUM(C15+C21)</f>
        <v>4229.951999999999</v>
      </c>
      <c r="D23" s="43">
        <f>SUM(D15+D21)</f>
        <v>4541.3949999999995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5">
        <v>334.26</v>
      </c>
      <c r="C25" s="44">
        <v>360.417</v>
      </c>
      <c r="D25" s="44">
        <v>397.556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35">
        <v>174.089</v>
      </c>
      <c r="C27" s="44">
        <v>175.581</v>
      </c>
      <c r="D27" s="44">
        <v>192.739</v>
      </c>
    </row>
    <row r="28" spans="1:4" ht="15">
      <c r="A28" s="14"/>
      <c r="B28" s="28"/>
      <c r="C28" s="21"/>
      <c r="D28" s="21"/>
    </row>
    <row r="29" spans="1:4" ht="15">
      <c r="A29" s="18" t="s">
        <v>14</v>
      </c>
      <c r="B29" s="34">
        <f>SUM(B23+B25+B27)</f>
        <v>4449.258</v>
      </c>
      <c r="C29" s="39">
        <f>SUM(C23+C25+C27)</f>
        <v>4765.95</v>
      </c>
      <c r="D29" s="39">
        <f>SUM(D23+D25+D27)</f>
        <v>5131.689999999999</v>
      </c>
    </row>
    <row r="30" spans="1:4" ht="13.5" thickBot="1">
      <c r="A30" s="6"/>
      <c r="B30" s="6"/>
      <c r="C30" s="6"/>
      <c r="D30" s="6"/>
    </row>
    <row r="31" spans="1:4" ht="15" customHeight="1">
      <c r="A31" s="8" t="s">
        <v>13</v>
      </c>
      <c r="B31" s="5"/>
      <c r="C31" s="5"/>
      <c r="D31" s="5"/>
    </row>
    <row r="32" spans="1:4" ht="27" customHeight="1">
      <c r="A32" s="49" t="s">
        <v>32</v>
      </c>
      <c r="B32" s="49"/>
      <c r="C32" s="49"/>
      <c r="D32" s="49"/>
    </row>
    <row r="33" spans="1:4" ht="12.75">
      <c r="A33" s="10"/>
      <c r="B33" s="4"/>
      <c r="C33" s="4"/>
      <c r="D33" s="4"/>
    </row>
    <row r="34" spans="1:4" ht="12.75">
      <c r="A34" s="10"/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2">
    <mergeCell ref="A5:D5"/>
    <mergeCell ref="A32:D32"/>
  </mergeCells>
  <printOptions horizontalCentered="1"/>
  <pageMargins left="1" right="1" top="1" bottom="1" header="0.7" footer="0.7"/>
  <pageSetup horizontalDpi="600" verticalDpi="600" orientation="portrait" scale="85" r:id="rId1"/>
  <headerFooter alignWithMargins="0">
    <oddFooter>&amp;C&amp;"Times New Roman,Regular"QDT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8" t="s">
        <v>17</v>
      </c>
      <c r="B5" s="48"/>
      <c r="C5" s="48"/>
      <c r="D5" s="48"/>
    </row>
    <row r="6" spans="1:4" ht="15" thickBot="1">
      <c r="A6" s="50" t="s">
        <v>0</v>
      </c>
      <c r="B6" s="50"/>
      <c r="C6" s="50"/>
      <c r="D6" s="50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29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33">
        <v>62.499</v>
      </c>
      <c r="C13" s="38">
        <v>41.04</v>
      </c>
      <c r="D13" s="38">
        <v>67</v>
      </c>
    </row>
    <row r="14" spans="1:4" ht="15">
      <c r="A14" s="18" t="s">
        <v>7</v>
      </c>
      <c r="B14" s="35">
        <v>2.234</v>
      </c>
      <c r="C14" s="44">
        <v>10.925</v>
      </c>
      <c r="D14" s="44">
        <v>2.4</v>
      </c>
    </row>
    <row r="15" spans="1:4" ht="15">
      <c r="A15" s="18" t="s">
        <v>8</v>
      </c>
      <c r="B15" s="37">
        <f>SUM(B13:B14)</f>
        <v>64.733</v>
      </c>
      <c r="C15" s="39">
        <f>SUM(C13:C14)</f>
        <v>51.965</v>
      </c>
      <c r="D15" s="39">
        <f>SUM(D13:D14)</f>
        <v>69.4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35">
        <v>0.05</v>
      </c>
      <c r="C19" s="40">
        <v>0</v>
      </c>
      <c r="D19" s="40">
        <v>0.05</v>
      </c>
    </row>
    <row r="20" spans="1:4" ht="15">
      <c r="A20" s="18" t="s">
        <v>10</v>
      </c>
      <c r="B20" s="36">
        <v>0</v>
      </c>
      <c r="C20" s="41">
        <v>0.16</v>
      </c>
      <c r="D20" s="40">
        <v>0</v>
      </c>
    </row>
    <row r="21" spans="1:4" ht="15">
      <c r="A21" s="18" t="s">
        <v>11</v>
      </c>
      <c r="B21" s="37">
        <f>SUM(B19:B20)</f>
        <v>0.05</v>
      </c>
      <c r="C21" s="42">
        <f>SUM(C19:C20)</f>
        <v>0.16</v>
      </c>
      <c r="D21" s="42">
        <f>SUM(D19:D20)</f>
        <v>0.05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7">
        <f>+B15+B21</f>
        <v>64.783</v>
      </c>
      <c r="C23" s="43">
        <f>+C15+C21</f>
        <v>52.125</v>
      </c>
      <c r="D23" s="43">
        <f>+D15+D21</f>
        <v>69.45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5">
        <v>26.88</v>
      </c>
      <c r="C25" s="44">
        <v>19.025</v>
      </c>
      <c r="D25" s="44">
        <v>29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35">
        <v>608.593</v>
      </c>
      <c r="C27" s="44">
        <v>645.07</v>
      </c>
      <c r="D27" s="44">
        <v>652.15</v>
      </c>
    </row>
    <row r="28" spans="1:4" ht="15">
      <c r="A28" s="14"/>
      <c r="B28" s="28"/>
      <c r="C28" s="21"/>
      <c r="D28" s="21"/>
    </row>
    <row r="29" spans="1:4" ht="15">
      <c r="A29" s="18" t="s">
        <v>19</v>
      </c>
      <c r="B29" s="34">
        <f>+B23+B25+B27</f>
        <v>700.256</v>
      </c>
      <c r="C29" s="39">
        <f>+C23+C25+C27</f>
        <v>716.22</v>
      </c>
      <c r="D29" s="39">
        <f>+D23+D25+D27</f>
        <v>750.6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spans="1:4" ht="24" customHeight="1">
      <c r="A32" s="49" t="s">
        <v>33</v>
      </c>
      <c r="B32" s="49"/>
      <c r="C32" s="49"/>
      <c r="D32" s="4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3">
    <mergeCell ref="A5:D5"/>
    <mergeCell ref="A6:D6"/>
    <mergeCell ref="A32:D32"/>
  </mergeCells>
  <printOptions horizontalCentered="1"/>
  <pageMargins left="1" right="1" top="1" bottom="1" header="0.7" footer="0.7"/>
  <pageSetup horizontalDpi="600" verticalDpi="600" orientation="portrait" scale="85" r:id="rId1"/>
  <headerFooter alignWithMargins="0">
    <oddFooter>&amp;C&amp;"Times New Roman,Regular"QDT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8" t="s">
        <v>20</v>
      </c>
      <c r="B5" s="48"/>
      <c r="C5" s="48"/>
      <c r="D5" s="48"/>
    </row>
    <row r="6" spans="1:4" ht="15" thickBot="1">
      <c r="A6" s="50" t="s">
        <v>0</v>
      </c>
      <c r="B6" s="50"/>
      <c r="C6" s="50"/>
      <c r="D6" s="50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30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33">
        <v>233.81</v>
      </c>
      <c r="C20" s="38">
        <v>240.45</v>
      </c>
      <c r="D20" s="38">
        <v>244.74</v>
      </c>
    </row>
    <row r="21" spans="1:4" ht="15">
      <c r="A21" s="18" t="s">
        <v>11</v>
      </c>
      <c r="B21" s="37">
        <f>SUM(B19:B20)</f>
        <v>233.81</v>
      </c>
      <c r="C21" s="43">
        <f>SUM(C19:C20)</f>
        <v>240.45</v>
      </c>
      <c r="D21" s="43">
        <f>SUM(D19:D20)</f>
        <v>244.74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7">
        <f>+B15+B21</f>
        <v>233.81</v>
      </c>
      <c r="C23" s="43">
        <f>+C15+C21</f>
        <v>240.45</v>
      </c>
      <c r="D23" s="43">
        <f>+D15+D21</f>
        <v>244.74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29">
        <v>0</v>
      </c>
      <c r="C25" s="30">
        <v>0</v>
      </c>
      <c r="D25" s="30">
        <v>0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19</v>
      </c>
      <c r="B29" s="34">
        <f>+B23+B25+B27</f>
        <v>233.81</v>
      </c>
      <c r="C29" s="39">
        <f>+C23+C25+C27</f>
        <v>240.45</v>
      </c>
      <c r="D29" s="39">
        <f>+D23+D25+D27</f>
        <v>244.74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3" spans="2:4" ht="12.75"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2">
    <mergeCell ref="A5:D5"/>
    <mergeCell ref="A6:D6"/>
  </mergeCells>
  <printOptions horizontalCentered="1"/>
  <pageMargins left="1" right="1" top="1" bottom="1" header="0.7" footer="0.7"/>
  <pageSetup horizontalDpi="600" verticalDpi="600" orientation="portrait" scale="85" r:id="rId1"/>
  <headerFooter alignWithMargins="0">
    <oddFooter>&amp;C&amp;"Times New Roman,Regular"QDT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8" t="s">
        <v>28</v>
      </c>
      <c r="B5" s="48"/>
      <c r="C5" s="48"/>
      <c r="D5" s="48"/>
    </row>
    <row r="6" spans="1:4" ht="15.75" thickBot="1">
      <c r="A6" s="12" t="s">
        <v>0</v>
      </c>
      <c r="B6" s="13"/>
      <c r="C6" s="13"/>
      <c r="D6" s="13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31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29">
        <v>0</v>
      </c>
      <c r="C20" s="30">
        <v>0</v>
      </c>
      <c r="D20" s="30">
        <v>0</v>
      </c>
    </row>
    <row r="21" spans="1:4" ht="15">
      <c r="A21" s="18" t="s">
        <v>11</v>
      </c>
      <c r="B21" s="31">
        <f>SUM(B19:B20)</f>
        <v>0</v>
      </c>
      <c r="C21" s="32">
        <f>SUM(C19:C20)</f>
        <v>0</v>
      </c>
      <c r="D21" s="32">
        <f>SUM(D19:D20)</f>
        <v>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1">
        <f>+B15+B21</f>
        <v>0</v>
      </c>
      <c r="C23" s="32">
        <f>+C15+C21</f>
        <v>0</v>
      </c>
      <c r="D23" s="32">
        <f>+D15+D21</f>
        <v>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3">
        <v>247.06</v>
      </c>
      <c r="C25" s="38">
        <v>281.822</v>
      </c>
      <c r="D25" s="38">
        <v>285.59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19</v>
      </c>
      <c r="B29" s="34">
        <f>+B23+B25+B27</f>
        <v>247.06</v>
      </c>
      <c r="C29" s="39">
        <f>+C23+C25+C27</f>
        <v>281.822</v>
      </c>
      <c r="D29" s="39">
        <f>+D23+D25+D27</f>
        <v>285.59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ht="13.5">
      <c r="A32" s="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1" right="1" top="1" bottom="1" header="0.7" footer="0.7"/>
  <pageSetup horizontalDpi="600" verticalDpi="600" orientation="portrait" scale="85" r:id="rId1"/>
  <headerFooter alignWithMargins="0">
    <oddFooter>&amp;C&amp;"Times New Roman,Regular"QDT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51" t="s">
        <v>22</v>
      </c>
      <c r="B5" s="51"/>
      <c r="C5" s="51"/>
      <c r="D5" s="51"/>
    </row>
    <row r="6" spans="1:4" ht="15.75" thickBot="1">
      <c r="A6" s="12" t="s">
        <v>0</v>
      </c>
      <c r="B6" s="13"/>
      <c r="C6" s="13"/>
      <c r="D6" s="13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29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29">
        <v>0</v>
      </c>
      <c r="C20" s="30">
        <v>0</v>
      </c>
      <c r="D20" s="30">
        <v>0</v>
      </c>
    </row>
    <row r="21" spans="1:4" ht="15">
      <c r="A21" s="18" t="s">
        <v>11</v>
      </c>
      <c r="B21" s="31">
        <f>SUM(B19:B20)</f>
        <v>0</v>
      </c>
      <c r="C21" s="32">
        <f>SUM(C19:C20)</f>
        <v>0</v>
      </c>
      <c r="D21" s="32">
        <f>SUM(D19:D20)</f>
        <v>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1">
        <f>+B15+B21</f>
        <v>0</v>
      </c>
      <c r="C23" s="32">
        <f>+C15+C21</f>
        <v>0</v>
      </c>
      <c r="D23" s="32">
        <f>+D15+D21</f>
        <v>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3">
        <v>3.94</v>
      </c>
      <c r="C25" s="38">
        <v>3.91</v>
      </c>
      <c r="D25" s="38">
        <v>4.03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19</v>
      </c>
      <c r="B29" s="34">
        <f>+B23+B25+B27</f>
        <v>3.94</v>
      </c>
      <c r="C29" s="39">
        <f>+C23+C25+C27</f>
        <v>3.91</v>
      </c>
      <c r="D29" s="39">
        <f>+D23+D25+D27</f>
        <v>4.03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ht="13.5">
      <c r="A32" s="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1" right="1" top="1" bottom="1" header="0.7" footer="0.7"/>
  <pageSetup horizontalDpi="600" verticalDpi="600" orientation="portrait" scale="85" r:id="rId1"/>
  <headerFooter alignWithMargins="0">
    <oddFooter>&amp;C&amp;"Times New Roman,Regular"QDT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5">
      <selection activeCell="A5" sqref="A5:D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2" customWidth="1"/>
  </cols>
  <sheetData>
    <row r="1" spans="1:4" ht="12.75">
      <c r="A1" s="1"/>
      <c r="B1" s="2"/>
      <c r="C1" s="2"/>
      <c r="D1" s="2"/>
    </row>
    <row r="2" spans="1:4" ht="12.75">
      <c r="A2" s="22"/>
      <c r="B2" s="22"/>
      <c r="C2" s="22"/>
      <c r="D2" s="22"/>
    </row>
    <row r="5" spans="1:4" ht="15" customHeight="1">
      <c r="A5" s="48" t="s">
        <v>21</v>
      </c>
      <c r="B5" s="48"/>
      <c r="C5" s="48"/>
      <c r="D5" s="48"/>
    </row>
    <row r="6" spans="1:4" ht="15.75" thickBot="1">
      <c r="A6" s="12" t="s">
        <v>0</v>
      </c>
      <c r="B6" s="13"/>
      <c r="C6" s="13"/>
      <c r="D6" s="13"/>
    </row>
    <row r="7" spans="1:4" ht="15">
      <c r="A7" s="14"/>
      <c r="B7" s="15" t="s">
        <v>23</v>
      </c>
      <c r="C7" s="15" t="s">
        <v>24</v>
      </c>
      <c r="D7" s="15" t="s">
        <v>26</v>
      </c>
    </row>
    <row r="8" spans="1:4" ht="15">
      <c r="A8" s="16"/>
      <c r="B8" s="24" t="s">
        <v>1</v>
      </c>
      <c r="C8" s="17" t="s">
        <v>25</v>
      </c>
      <c r="D8" s="17" t="s">
        <v>27</v>
      </c>
    </row>
    <row r="9" spans="1:4" ht="15">
      <c r="A9" s="18" t="s">
        <v>2</v>
      </c>
      <c r="B9" s="25" t="s">
        <v>29</v>
      </c>
      <c r="C9" s="19"/>
      <c r="D9" s="11"/>
    </row>
    <row r="10" spans="1:4" ht="15">
      <c r="A10" s="18"/>
      <c r="B10" s="25"/>
      <c r="C10" s="19"/>
      <c r="D10" s="11"/>
    </row>
    <row r="11" spans="1:4" ht="15">
      <c r="A11" s="18" t="s">
        <v>18</v>
      </c>
      <c r="B11" s="26"/>
      <c r="C11" s="14"/>
      <c r="D11" s="14"/>
    </row>
    <row r="12" spans="1:4" ht="15">
      <c r="A12" s="18"/>
      <c r="B12" s="26"/>
      <c r="C12" s="14"/>
      <c r="D12" s="14"/>
    </row>
    <row r="13" spans="1:4" ht="15">
      <c r="A13" s="18" t="s">
        <v>6</v>
      </c>
      <c r="B13" s="29">
        <v>0</v>
      </c>
      <c r="C13" s="30">
        <v>0</v>
      </c>
      <c r="D13" s="30">
        <v>0</v>
      </c>
    </row>
    <row r="14" spans="1:4" ht="15">
      <c r="A14" s="18" t="s">
        <v>7</v>
      </c>
      <c r="B14" s="29">
        <v>0</v>
      </c>
      <c r="C14" s="30">
        <v>0</v>
      </c>
      <c r="D14" s="30">
        <v>0</v>
      </c>
    </row>
    <row r="15" spans="1:4" ht="15">
      <c r="A15" s="18" t="s">
        <v>8</v>
      </c>
      <c r="B15" s="31">
        <f>SUM(B13:B14)</f>
        <v>0</v>
      </c>
      <c r="C15" s="32">
        <f>SUM(C13:C14)</f>
        <v>0</v>
      </c>
      <c r="D15" s="32">
        <f>SUM(D13:D14)</f>
        <v>0</v>
      </c>
    </row>
    <row r="16" spans="1:4" ht="15">
      <c r="A16" s="18"/>
      <c r="B16" s="27"/>
      <c r="C16" s="20"/>
      <c r="D16" s="20"/>
    </row>
    <row r="17" spans="1:4" ht="15">
      <c r="A17" s="18" t="s">
        <v>3</v>
      </c>
      <c r="B17" s="27"/>
      <c r="C17" s="20"/>
      <c r="D17" s="20"/>
    </row>
    <row r="18" spans="1:4" ht="15">
      <c r="A18" s="18"/>
      <c r="B18" s="27"/>
      <c r="C18" s="20"/>
      <c r="D18" s="20"/>
    </row>
    <row r="19" spans="1:4" ht="15">
      <c r="A19" s="18" t="s">
        <v>9</v>
      </c>
      <c r="B19" s="29">
        <v>0</v>
      </c>
      <c r="C19" s="30">
        <v>0</v>
      </c>
      <c r="D19" s="30">
        <v>0</v>
      </c>
    </row>
    <row r="20" spans="1:4" ht="15">
      <c r="A20" s="18" t="s">
        <v>10</v>
      </c>
      <c r="B20" s="29">
        <v>0</v>
      </c>
      <c r="C20" s="30">
        <v>0</v>
      </c>
      <c r="D20" s="30">
        <v>0</v>
      </c>
    </row>
    <row r="21" spans="1:4" ht="15">
      <c r="A21" s="18" t="s">
        <v>11</v>
      </c>
      <c r="B21" s="31">
        <f>SUM(B19:B20)</f>
        <v>0</v>
      </c>
      <c r="C21" s="32">
        <f>SUM(C19:C20)</f>
        <v>0</v>
      </c>
      <c r="D21" s="32">
        <f>SUM(D19:D20)</f>
        <v>0</v>
      </c>
    </row>
    <row r="22" spans="1:4" ht="15">
      <c r="A22" s="18"/>
      <c r="B22" s="27"/>
      <c r="C22" s="20"/>
      <c r="D22" s="20"/>
    </row>
    <row r="23" spans="1:4" ht="15">
      <c r="A23" s="18" t="s">
        <v>12</v>
      </c>
      <c r="B23" s="31">
        <f>+B15+B21</f>
        <v>0</v>
      </c>
      <c r="C23" s="32">
        <f>+C15+C21</f>
        <v>0</v>
      </c>
      <c r="D23" s="32">
        <f>+D15+D21</f>
        <v>0</v>
      </c>
    </row>
    <row r="24" spans="1:4" ht="15">
      <c r="A24" s="18"/>
      <c r="B24" s="27"/>
      <c r="C24" s="20"/>
      <c r="D24" s="20"/>
    </row>
    <row r="25" spans="1:4" ht="15">
      <c r="A25" s="18" t="s">
        <v>4</v>
      </c>
      <c r="B25" s="33">
        <v>11.47</v>
      </c>
      <c r="C25" s="38">
        <v>11.86</v>
      </c>
      <c r="D25" s="38">
        <v>12.35</v>
      </c>
    </row>
    <row r="26" spans="1:4" ht="15">
      <c r="A26" s="14"/>
      <c r="B26" s="28"/>
      <c r="C26" s="21"/>
      <c r="D26" s="21"/>
    </row>
    <row r="27" spans="1:4" ht="15">
      <c r="A27" s="18" t="s">
        <v>5</v>
      </c>
      <c r="B27" s="29">
        <v>0</v>
      </c>
      <c r="C27" s="30">
        <v>0</v>
      </c>
      <c r="D27" s="30">
        <v>0</v>
      </c>
    </row>
    <row r="28" spans="1:4" ht="15">
      <c r="A28" s="14"/>
      <c r="B28" s="28"/>
      <c r="C28" s="21"/>
      <c r="D28" s="21"/>
    </row>
    <row r="29" spans="1:4" ht="15">
      <c r="A29" s="18" t="s">
        <v>19</v>
      </c>
      <c r="B29" s="34">
        <f>+B23+B25+B27</f>
        <v>11.47</v>
      </c>
      <c r="C29" s="39">
        <f>+C23+C25+C27</f>
        <v>11.86</v>
      </c>
      <c r="D29" s="39">
        <f>+D23+D25+D27</f>
        <v>12.35</v>
      </c>
    </row>
    <row r="30" spans="1:4" ht="13.5" thickBot="1">
      <c r="A30" s="6"/>
      <c r="B30" s="6"/>
      <c r="C30" s="6"/>
      <c r="D30" s="6"/>
    </row>
    <row r="31" ht="12.75">
      <c r="A31" s="10" t="s">
        <v>13</v>
      </c>
    </row>
    <row r="32" ht="13.5">
      <c r="A32" s="9"/>
    </row>
    <row r="33" spans="1:4" ht="12.75">
      <c r="A33" s="10"/>
      <c r="B33" s="4"/>
      <c r="C33" s="4"/>
      <c r="D33" s="4"/>
    </row>
    <row r="34" spans="2:4" ht="12.75">
      <c r="B34" s="4"/>
      <c r="C34" s="4"/>
      <c r="D34" s="4"/>
    </row>
    <row r="36" spans="2:4" ht="12.75">
      <c r="B36" s="4"/>
      <c r="C36" s="4"/>
      <c r="D36" s="4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7"/>
      <c r="C43" s="7"/>
      <c r="D43" s="7"/>
    </row>
  </sheetData>
  <mergeCells count="1">
    <mergeCell ref="A5:D5"/>
  </mergeCells>
  <printOptions horizontalCentered="1"/>
  <pageMargins left="1" right="1" top="1" bottom="1" header="0.7" footer="0.7"/>
  <pageSetup horizontalDpi="600" verticalDpi="600" orientation="portrait" scale="85" r:id="rId1"/>
  <headerFooter alignWithMargins="0">
    <oddFooter>&amp;C&amp;"Times New Roman,Regular"QDT -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coxenrid</cp:lastModifiedBy>
  <cp:lastPrinted>2007-01-31T13:28:08Z</cp:lastPrinted>
  <dcterms:created xsi:type="dcterms:W3CDTF">1997-12-11T14:06:59Z</dcterms:created>
  <dcterms:modified xsi:type="dcterms:W3CDTF">2007-01-31T13:28:16Z</dcterms:modified>
  <cp:category/>
  <cp:version/>
  <cp:contentType/>
  <cp:contentStatus/>
</cp:coreProperties>
</file>